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5#2楼ICU" sheetId="4" r:id="rId1"/>
    <sheet name="5#3楼手术室" sheetId="11" r:id="rId2"/>
    <sheet name="5#4楼手术设备层" sheetId="10" r:id="rId3"/>
    <sheet name="5#7楼产科住院" sheetId="14" r:id="rId4"/>
    <sheet name="5#8楼儿科住院" sheetId="8" r:id="rId5"/>
    <sheet name="6#2楼体检" sheetId="7" r:id="rId6"/>
    <sheet name="6#3楼体检" sheetId="6" r:id="rId7"/>
    <sheet name="6#4楼前山社区" sheetId="5" r:id="rId8"/>
  </sheets>
  <definedNames>
    <definedName name="_xlnm._FilterDatabase" localSheetId="0" hidden="1">'5#2楼ICU'!$A$2:$F$20</definedName>
    <definedName name="_xlnm.Print_Area" localSheetId="0">'5#2楼ICU'!$A$1:$F$22</definedName>
    <definedName name="_xlnm._FilterDatabase" localSheetId="7" hidden="1">'6#4楼前山社区'!$A$2:$F$14</definedName>
    <definedName name="_xlnm.Print_Area" localSheetId="7">'6#4楼前山社区'!$A$1:$F$16</definedName>
    <definedName name="_xlnm._FilterDatabase" localSheetId="6" hidden="1">'6#3楼体检'!$A$2:$F$14</definedName>
    <definedName name="_xlnm.Print_Area" localSheetId="6">'6#3楼体检'!$A$1:$F$17</definedName>
    <definedName name="_xlnm._FilterDatabase" localSheetId="5" hidden="1">'6#2楼体检'!$A$2:$F$14</definedName>
    <definedName name="_xlnm.Print_Area" localSheetId="5">'6#2楼体检'!$A$1:$F$16</definedName>
    <definedName name="_xlnm._FilterDatabase" localSheetId="4" hidden="1">'5#8楼儿科住院'!$A$2:$F$21</definedName>
    <definedName name="_xlnm.Print_Area" localSheetId="4">'5#8楼儿科住院'!$A$1:$F$23</definedName>
    <definedName name="_xlnm._FilterDatabase" localSheetId="2" hidden="1">'5#4楼手术设备层'!$A$2:$F$20</definedName>
    <definedName name="_xlnm.Print_Area" localSheetId="2">'5#4楼手术设备层'!$A$1:$F$22</definedName>
    <definedName name="_xlnm._FilterDatabase" localSheetId="1" hidden="1">'5#3楼手术室'!$A$2:$F$25</definedName>
    <definedName name="_xlnm.Print_Area" localSheetId="1">'5#3楼手术室'!$A$1:$F$27</definedName>
    <definedName name="求和">EVALUATE(#REF!)</definedName>
    <definedName name="_xlnm._FilterDatabase" localSheetId="3" hidden="1">'5#7楼产科住院'!$A$2:$F$12</definedName>
    <definedName name="_xlnm.Print_Area" localSheetId="3">'5#7楼产科住院'!$A$1:$F$14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<sst xmlns="http://schemas.openxmlformats.org/spreadsheetml/2006/main" count="471" uniqueCount="85">
  <si>
    <t>完善5#2楼ICU门禁系统工程量清单</t>
  </si>
  <si>
    <t>序号</t>
  </si>
  <si>
    <t>名称</t>
  </si>
  <si>
    <t>规格</t>
  </si>
  <si>
    <t>单位</t>
  </si>
  <si>
    <t>数量</t>
  </si>
  <si>
    <t>备注</t>
  </si>
  <si>
    <t>可视对讲门口机</t>
  </si>
  <si>
    <t>1、10.1英寸IPS触摸屏，分辨率1280*800,金属边框及玻璃面板； 
2、设备采用深度学习算法，支持50000人脸库，识别距离：0.3-2.5m。人脸比对时间≤0.2s/人， 人脸验证准确率≥99%，支持手机照片、视频防假，识别速度快，准确率高； 
3、采用星光级图像传感器，无需白光补光灯，在暗光或无光环境下人脸识别效果不受影响；
4、监控功能，采用200W高清监控级摄像头，具有88度超广角镜头，高清1080P画质，可作为安防监控点7*24全天候预览、录像； 
5、单机操作功能，可本地发卡、录入指纹及人脸信息，实现免平台、免中心管理； 
6、设备支持数据网络上传功能，可将设备比对结果及联动抓拍照片实时上传给平台； 
7、断网续传功能，可支持认证成功事件本地存储1W条（含抓图）； 
8、Web管理功能，支持参数配置、系统维护、视频预览、人员信息查询等功能；
9、支持图片、视频等安卓主流格式广告播放；
10、二维码功能，门口机可通过摄像机识别二维码识别，匹配后开锁；
11、对讲功能，支持与室内机或中心管理机之间双向对讲； 
12、VOIP电话网关功能，支持通过云眸配置业主手机号（最多4个号码），在室内机与APP无应答时，可拨打业主手机号；
13、门禁功能，可直接控制电锁，实现门禁管理；
14、隐藏式刷卡设计，支持13．56MHz Mifare卡、身份证序列号、CPU序列号识别；
15、支持外接一个RS485读卡器，作为门1出门读卡器使用；
16、报警功能，设备支持消防联动门禁常开，设备具有防拆报警、门磁检测报警功能； 
17、电梯联动功能，可与梯控设备对接，实现呼梯联动功能； 
18、支持红外自动补光；
19、支持一台主机带多台副机管理，同单元最多支持1主8副共9台门口机； 
20、具有防尘、防水（IP65）设计，适应室外恶劣环境；
21、维护方便，支持中心远程升级，批量刷机。</t>
  </si>
  <si>
    <t>台</t>
  </si>
  <si>
    <t>可视对讲门口机控制器</t>
  </si>
  <si>
    <t>输入电压：100-240VAC；
输出电压：12VDC；
输出电流：4.17A；
输出功率：50W；
工作温度：-10℃-+50℃；
工作湿度：＜95%；</t>
  </si>
  <si>
    <t>个</t>
  </si>
  <si>
    <t>对讲门口机</t>
  </si>
  <si>
    <t>1、操作系统：嵌入式操作系统
2、屏幕尺寸：无屏
3、屏幕分辨率：无
4、摄像头参数：CMOS低照度200w像素高清彩色摄像头，红外补光
5、操作方式：1个实体按键
6、存储容量：本地支持2000个用户，10000张合法卡
7、认证方式：支持刷卡（IC卡卡号、CPU卡序列号）
8、通信方式：有线网络
9、网络协议：支持SIP2.0、TCP/IP、RTSP、isapi协议、SDK协议、萤石协议
10、硬件接口：RJ45*1，电源接口*1，RS485*1，IO输入*4，继电器接口*1
11、安装方式；明装或底盒安装
12、供电方式：DC 12V /私有POE
13、设备功耗：≤10W
14、工作温度：-40℃-＋60℃
15、工作湿度：10%-95%
16、防护等级：IP65
17、产品尺寸：181.57mm*103.57mm*30mm
【功能特性】：
1、采用监控级200W高清摄像头（宽动态，120度超广角），支持作为安防监控点7*24全天候预览、录像；
2、采用智能补光，设备自动判断环境光照实施红外补光 ；
3、自带门禁功能，实现单元门的电控；
4、支持外接一个RS485读卡器，作为出门读卡使用；
5、支持本地发卡功能，实现免平台、免中心管理，基线可存储10000张合法卡；
6、支持Web管理，支持参数配置、系统维护、视频预览、人员信息查询等功能；
7、支持与室内机、中心管理机之间双向对讲；
8、支持云眸社区接入，配合云眸社区APP实现云对讲功能；
9、支持VOIP电话网关功能，通过云眸配置业主手机号，在室内机和APP无应答时可拨打业主电话；
10、支持一台主机带多台副机管理，同单元最多支持1拖8共9台门口机；
11、设备支持最大6路同时取流，支持最多可以同时呼叫6台室内机（室内机1主5副配置）；
12、支持报警功能，设备带门磁报警接入、防拆报警；
13、采用先进的硬件噪声抑制与回声消除技术，保证话音质量清晰明亮；
14、工程安装便利性（支持中心远程升级、本地Web管理，支持刷机批量配置）</t>
  </si>
  <si>
    <t>对讲门口机控制器</t>
  </si>
  <si>
    <t>室内对讲机</t>
  </si>
  <si>
    <t>1、10.1英寸触摸屏可视对讲室内机，分辨率1024×600，电容式触摸屏
2、通话对讲：支持室内机之间的户户语音对讲和户内语音对讲，支持添加通讯录、通话记录查询；
3、消息记录：支持查看公告信息、访客留言、报警记录、抓拍记录；
4、预览开锁：支持主动查看门口机画面并与门口机发起喊话，可进行一键开门；支持实时查看权限范围内的公共摄像头图像；
5、呼梯功能：可与梯控设备对接，支持室内机呼梯到对应楼层；
6、呼叫中心：支持室内机与中心管理机之间双向对讲；
7、防区设置：支持紧急开关、门磁、烟感、主动红外、被动红外、气感、门铃等8个防区的个性化设置；
8、情景模式：支持设置在家、外出、睡眠等智慧安防模式，预设防区开关状态；
9、主副机管理：同一房号支持多台室内机，同户最多支持1主5副6台室内机；
10、自定义密码：支持用户自定义设置开门密码、布撤防密码、胁迫密码；
11、降噪与回声消除：采用先进的噪声抑制与回声消除技术，保证话音质量清晰明亮。</t>
  </si>
  <si>
    <t>室内对讲机控制器</t>
  </si>
  <si>
    <t>单门磁力锁</t>
  </si>
  <si>
    <t>1、最大静态直线拉力：280kg±10%
2、断电开锁，满足消防要求
3、具有电锁状态指示灯（红灯为开锁状态， 绿灯为上锁状态）
4、支持锁状态侦测信号(门磁)输出：NO/NC/COM接点
5、工作电压：12V/430mA或 24V/215mA
6、锁体尺寸：长238*宽53*厚29(mm)
7、吸板尺寸：长170*宽43*高13(mm)
8、使用环境：室内（不防水）
9、适用门型：木门、玻璃门、金属门、防火门</t>
  </si>
  <si>
    <t>把</t>
  </si>
  <si>
    <t>磁力锁支架</t>
  </si>
  <si>
    <t>1、选用材料：高强铝合金，表面喷砂氧化处理
2、适用门型：木门、金属门、防火门
3、开门方式：90度内开式门
4、产品重量：LZ型支架0.68kg
5、L型支架尺寸：长238*宽47*厚30(mm)
6、Z型支架尺寸：长185*宽51*厚50(mm)</t>
  </si>
  <si>
    <t>出门按钮</t>
  </si>
  <si>
    <t>1、名称:出门按钮
2、规格:尺寸86*86mm
3、材质:阻燃PC，开关面板自动复位，NO/COM接点；
4、综合考虑图纸及规范要求而实施、完成这项工程的一切有关费用</t>
  </si>
  <si>
    <t>消防联动模块</t>
  </si>
  <si>
    <t>1、名称：消防联动模块
2、满足设计图纸其他要求</t>
  </si>
  <si>
    <t>24口POE交换机</t>
  </si>
  <si>
    <t>1.整机性能:交换容量336Gbps,包转发率108Mpps;
2.端口类型:24个千兆电口(其中4个复用口),4个万兆SFP+,整机POE输出功率≥370W;
3.二层功能:支持MAC地址16K;
4.三层功能:支持静态路由、RIP、RIPng、OSPF;
5.堆叠:支持实际堆叠≥4台;
6.节能:支持802.3az能效以太网EEE,节能环保;
7.SDN:支持Openflow标准;
8.端口防雷:支持业界领先的10KV业务端口防雷能力;
9.可靠性:支持G.8032开放环网协议;
10.蓝牙:支持蓝牙连接管理。</t>
  </si>
  <si>
    <t>千兆光模块</t>
  </si>
  <si>
    <t>1、名称：千兆光模块
2、规格参数：千兆单模光模块，SFP千兆模块(1310nm,10KM,LC)
3、满足设计图纸其他要求</t>
  </si>
  <si>
    <t>光纤跳线</t>
  </si>
  <si>
    <t>单模双芯光纤跳线</t>
  </si>
  <si>
    <t>条</t>
  </si>
  <si>
    <t>网络跳线</t>
  </si>
  <si>
    <t>六类非屏蔽跳线</t>
  </si>
  <si>
    <t>六类LSZH非屏蔽线缆</t>
  </si>
  <si>
    <t>1、型号规格：六类LSZH非屏蔽线缆
2、配线形式：管内穿双绞线缆</t>
  </si>
  <si>
    <t>米</t>
  </si>
  <si>
    <t>信号线</t>
  </si>
  <si>
    <t>1、型号规格：RVV2x0.5
2、配线形式：管内穿多芯软导线</t>
  </si>
  <si>
    <t>1、型号规格：RVV4x1.0
2、配线形式：管内穿多芯软导线</t>
  </si>
  <si>
    <t>电源线</t>
  </si>
  <si>
    <t>1、型号规格：RVV3x1.0
2、配线形式：管内穿多芯软导线</t>
  </si>
  <si>
    <t>辅材</t>
  </si>
  <si>
    <t>含系统功能实现所需一切：线管、线缆、接头、连接件、空开、插座、面板、跳线、排插、金属支架、外包边框、防雷接地等</t>
  </si>
  <si>
    <t>批</t>
  </si>
  <si>
    <t>含调试</t>
  </si>
  <si>
    <t>合计</t>
  </si>
  <si>
    <t>完善5#3楼手术室门禁系统工程量清单</t>
  </si>
  <si>
    <t>读卡器（刷卡+密码功能）</t>
  </si>
  <si>
    <t>1、认证方式：刷卡、密码
2、读卡频率：13.56MHz
3、可识别卡：IC卡(支持扇区加密)、CPU卡序列号(不含加密功能)
4、按键方式：触摸按键
5、通讯方式：RS485+Wiegand
6、工作电压：DC 12V
7、功耗：≤2W
8、安装方式：预埋120或86底盒安装
9、工作环境：室内，IP64
10、设备尺寸：121.7mm(高)x87.2mm(宽)x24.6mm(厚)</t>
  </si>
  <si>
    <t>吸顶喇叭</t>
  </si>
  <si>
    <t>1、规格参数：功率：3W/6W，电压：100V。
2、其它：为满足本清单工作所需的其他未描述的工作内容，详见相关规范、招标文件及图纸要求</t>
  </si>
  <si>
    <t>功放</t>
  </si>
  <si>
    <t>1、规格参数：额定功率：30W；标准抗阻：4-8Ω；频率响应：80Hz-18KHz；重量：2.4KG；尺寸：220*220*65mm。
2、其它：为满足本清单工作所需的其他未描述的工作内容，详见相关规范、招标文件及图纸要求</t>
  </si>
  <si>
    <t>播放控制器</t>
  </si>
  <si>
    <t>1、规格参数：1、支持HDMI输出，输出分辨率不低于1920*1080像素；2、支持接受远程开关机指令和音量调节指令；3、支持显示叫号信息和等待队列信息，患者姓名可隐私化处理；4、支持自动翻页和滚动显示；5、支持划区域或每日定时显示信息发布内容；6、支持外接音箱直接播报叫号信息；7、CPU不低于四核 1.4GHz；8、GPU不低于400MHz；9、运行内存不低于1GB；10、存储空间不低于4GB。
2、其它：为满足本清单工作所需的其他未描述的工作内容，详见相关规范、招标文件及图纸要求</t>
  </si>
  <si>
    <t>窗口对讲机</t>
  </si>
  <si>
    <t>1、规格参数：采用触摸式按键，一体式高性能会议话筒；窗口机采用全铝合金外壳，内置红外感应探头。支持窗口内外双向对讲。支持红外探测功能，可自动进入静音模式。支持耳机插口，可输出窗口内外双路声音信号。支持单独开关窗口内外声音，音量大小可调节。供电方式DC12V/0.2A。
2、其它：为满足本清单工作所需的其他未描述的工作内容，详见相关规范、招标文件及图纸要求</t>
  </si>
  <si>
    <t>音频线</t>
  </si>
  <si>
    <t>1、型号规格:RVVP2*1.0
2、配线形式:管内穿多芯软导线</t>
  </si>
  <si>
    <t>1、型号规格：RVV6x0.75
2、配线形式：管内穿多芯软导线</t>
  </si>
  <si>
    <t>完善5#4楼手术设备层门禁系统工程量清单</t>
  </si>
  <si>
    <t>双门磁力锁</t>
  </si>
  <si>
    <t>1、最大静态直线拉力：280kg±10% *2
2、断电开锁，满足消防要求
3、具有电锁状态指示灯（红灯为开锁状态， 绿灯为上锁状态）
4、支持锁状态侦测信号(门磁)输出：NO/NC/COM接点
5、工作电压：12V/480mA*2 或 24V/240mA*2
6、锁体尺寸：长476*宽47*厚28(mm)
7、吸板尺寸：长182*宽38*高13(mm)
8、使用环境：室内（不防水）
9、适用门型：木门、玻璃门、金属门、防火门</t>
  </si>
  <si>
    <t>双门控制器</t>
  </si>
  <si>
    <t>1、处理器：32位处理器
2、管控门数：2门
3、通讯方式：上行TCP/IP
4、读卡器接口：RS485和Wiegand双通讯接口
5、存储容量：10万张卡和30万记录存储
6、工作电压：自带机箱和供电电源（AC220V输入），工作电压DC 12V，功耗≤4W（不带负载）
7、机箱尺寸：345mm（高）x370mm（宽）x90mm（厚）
8、支持蓄电池（303700655 OT7-12蓄电池）接入，设备本身不含蓄电池；</t>
  </si>
  <si>
    <t>四门控制器</t>
  </si>
  <si>
    <t>1、处理器：32位处理器
2、管控门数：4门
3、通讯方式：上行TCP/IP
4、读卡器接口：RS485和Wiegand双通讯接口
5、存储容量：10万张卡和30万记录存储
6、工作电压：自带机箱和供电电源（AC220V输入），工作电压DC 12V，功耗≤4W（不带负载）
7、机箱尺寸：345mm（高）x370mm（宽）x90mm（厚）
8、支持蓄电池（303700655 OT7-12蓄电池）接入，设备本身不含蓄 电池；</t>
  </si>
  <si>
    <t>完善5#7楼产科住院门禁系统工程量清单</t>
  </si>
  <si>
    <t>完善5#8楼儿科住院门禁系统工程量清单</t>
  </si>
  <si>
    <t>完善6#2楼体检门禁系统工程量清单</t>
  </si>
  <si>
    <t>读卡器（刷卡功能）</t>
  </si>
  <si>
    <t>1、认证方式：刷卡
2、读卡频率：13.56MHz
3、可识别卡：IC卡(支持扇区加密)、CPU卡序列号(不含加密功能)
4、按键方式：无
5、通讯方式：RS485+Wiegand
6、工作电压：DC 12V
7、功耗：≤2W
8、安装方式：无底盒壁挂、86底盒、120底盒安装
9、工作环境：室内，不防水
10、设备尺寸：121.7mm(高)x87.2mm(宽)x24.6mm(厚)</t>
  </si>
  <si>
    <t>玻璃门电插锁</t>
  </si>
  <si>
    <t>1、断电开锁
2、锁体205x35x41mm  短板90x25x2mm  锁芯16mm长×16mm直径
3、支持延时0,3,6,9秒可调
4、锁状态信号输出:NO/NC/COM
5、门状态信号输出:NO/COM
6、使用环境：室内
7、工作电压   12VDC
8、启动电流   900mA(启动瞬间) 
9、工作电流   110mA(完全上锁)
10、电插锁不区分左右门、不区分单双门。双门使用两个。
11、安装方式：暗装</t>
  </si>
  <si>
    <t>电插锁支架</t>
  </si>
  <si>
    <t>1、名称：电插锁支架
2、满足设计图纸其他要求</t>
  </si>
  <si>
    <t>完善6#3楼体检门禁系统工程量清单</t>
  </si>
  <si>
    <t>玻璃门</t>
  </si>
  <si>
    <t>包安装、包材料</t>
  </si>
  <si>
    <t>扇</t>
  </si>
  <si>
    <t>完善6#4楼前山社区门禁系统工程量清单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</si>
</sst>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.000_ "/>
    <numFmt numFmtId="178" formatCode="0.00_ "/>
  </numFmts>
  <fonts count="29">
    <font>
      <sz val="11"/>
      <color theme="1"/>
      <name val="宋体"/>
      <charset val="134"/>
      <scheme val="minor"/>
    </font>
    <font>
      <sz val="9"/>
      <name val="仿宋"/>
      <charset val="134"/>
    </font>
    <font>
      <b/>
      <sz val="22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4" fillId="0" borderId="0"/>
    <xf numFmtId="0" fontId="0" fillId="0" borderId="0">
      <alignment vertical="center"/>
    </xf>
    <xf numFmtId="0" fontId="26" fillId="0" borderId="0" applyNumberFormat="0" applyFill="0" applyBorder="0" applyAlignment="0" applyProtection="0"/>
    <xf numFmtId="176" fontId="4" fillId="0" borderId="0" applyNumberFormat="0" applyFont="0" applyFill="0" applyBorder="0" applyAlignment="0" applyProtection="0">
      <alignment vertical="center"/>
    </xf>
    <xf numFmtId="176" fontId="4" fillId="0" borderId="0"/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7" fillId="0" borderId="0"/>
    <xf numFmtId="176" fontId="4" fillId="0" borderId="0"/>
    <xf numFmtId="176" fontId="4" fillId="0" borderId="0">
      <alignment vertical="center"/>
    </xf>
    <xf numFmtId="176" fontId="4" fillId="0" borderId="0" applyNumberFormat="0" applyFont="0" applyFill="0" applyBorder="0" applyAlignment="0" applyProtection="0">
      <alignment vertical="center"/>
    </xf>
    <xf numFmtId="176" fontId="4" fillId="0" borderId="0" applyNumberFormat="0" applyFont="0" applyFill="0" applyBorder="0" applyAlignment="0" applyProtection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4" fillId="0" borderId="0" applyNumberFormat="0" applyFont="0" applyFill="0" applyBorder="0" applyAlignment="0" applyProtection="0">
      <alignment vertical="center"/>
    </xf>
    <xf numFmtId="176" fontId="4" fillId="0" borderId="0" applyNumberFormat="0" applyFont="0" applyFill="0" applyBorder="0" applyAlignment="0" applyProtection="0">
      <alignment vertical="center"/>
    </xf>
    <xf numFmtId="176" fontId="4" fillId="0" borderId="0" applyNumberFormat="0" applyFont="0" applyFill="0" applyBorder="0" applyAlignment="0" applyProtection="0">
      <alignment vertical="center"/>
    </xf>
    <xf numFmtId="176" fontId="4" fillId="0" borderId="0" applyNumberFormat="0" applyFont="0" applyFill="0" applyBorder="0" applyAlignment="0" applyProtection="0">
      <alignment vertical="center"/>
    </xf>
    <xf numFmtId="0" fontId="4" fillId="0" borderId="0"/>
    <xf numFmtId="176" fontId="0" fillId="0" borderId="0">
      <alignment vertical="center"/>
    </xf>
    <xf numFmtId="176" fontId="0" fillId="0" borderId="0">
      <alignment vertical="center"/>
    </xf>
    <xf numFmtId="176" fontId="4" fillId="0" borderId="0"/>
    <xf numFmtId="0" fontId="28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4" fillId="0" borderId="0"/>
    <xf numFmtId="176" fontId="0" fillId="0" borderId="0">
      <alignment vertical="center"/>
    </xf>
    <xf numFmtId="176" fontId="0" fillId="0" borderId="0">
      <alignment vertical="center"/>
    </xf>
    <xf numFmtId="176" fontId="4" fillId="0" borderId="0"/>
    <xf numFmtId="176" fontId="0" fillId="0" borderId="0">
      <alignment vertical="center"/>
    </xf>
    <xf numFmtId="176" fontId="4" fillId="0" borderId="0"/>
    <xf numFmtId="0" fontId="0" fillId="0" borderId="0">
      <alignment vertical="center"/>
    </xf>
    <xf numFmtId="0" fontId="26" fillId="0" borderId="0" applyNumberFormat="0" applyFill="0" applyBorder="0" applyAlignment="0" applyProtection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6" fillId="0" borderId="0" applyNumberFormat="0" applyFill="0" applyBorder="0" applyAlignment="0" applyProtection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4" fillId="0" borderId="0"/>
    <xf numFmtId="0" fontId="26" fillId="0" borderId="0" applyNumberFormat="0" applyFill="0" applyBorder="0" applyAlignment="0" applyProtection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28" fillId="0" borderId="0"/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28" fillId="0" borderId="0"/>
    <xf numFmtId="0" fontId="4" fillId="0" borderId="0"/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77" fontId="0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8" fontId="5" fillId="0" borderId="0" xfId="0" applyNumberFormat="1" applyFont="1" applyFill="1">
      <alignment vertical="center"/>
    </xf>
    <xf numFmtId="0" fontId="4" fillId="0" borderId="1" xfId="96" applyNumberFormat="1" applyFont="1" applyFill="1" applyBorder="1" applyAlignment="1">
      <alignment vertical="center" wrapText="1"/>
    </xf>
    <xf numFmtId="0" fontId="4" fillId="0" borderId="1" xfId="96" applyNumberFormat="1" applyFont="1" applyFill="1" applyBorder="1" applyAlignment="1">
      <alignment horizontal="center" vertical="center" wrapText="1"/>
    </xf>
    <xf numFmtId="0" fontId="3" fillId="0" borderId="1" xfId="96" applyNumberFormat="1" applyFont="1" applyFill="1" applyBorder="1" applyAlignment="1">
      <alignment horizontal="center" vertical="center" wrapText="1"/>
    </xf>
    <xf numFmtId="0" fontId="4" fillId="0" borderId="2" xfId="96" applyNumberFormat="1" applyFont="1" applyFill="1" applyBorder="1" applyAlignment="1">
      <alignment horizontal="center" vertical="center" wrapText="1"/>
    </xf>
    <xf numFmtId="0" fontId="4" fillId="0" borderId="3" xfId="96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3 7" xfId="49"/>
    <cellStyle name="常规 93 6" xfId="50"/>
    <cellStyle name="常规 70 2 2 7" xfId="51"/>
    <cellStyle name="0,0_x000d_&#10;NA_x000d_&#10; 2 5" xfId="52"/>
    <cellStyle name="常规 6" xfId="53"/>
    <cellStyle name="常规 5 2" xfId="54"/>
    <cellStyle name="_ET_STYLE_NoName_00_ 18 2 5" xfId="55"/>
    <cellStyle name="0,0_x000d_&#10;NA_x000d_&#10; 2 7" xfId="56"/>
    <cellStyle name="常规 87 2 2 5" xfId="57"/>
    <cellStyle name="常规 4 33 7" xfId="58"/>
    <cellStyle name="常规 96 7" xfId="59"/>
    <cellStyle name="常规 11 3 5" xfId="60"/>
    <cellStyle name="常规 11 3 6" xfId="61"/>
    <cellStyle name="常规_封面、编制说明、汇总表（二标段）" xfId="62"/>
    <cellStyle name="0,0_x000d_&#10;NA_x000d_&#10; 2" xfId="63"/>
    <cellStyle name="常规_清单（含价）-汇总版20100429" xfId="64"/>
    <cellStyle name="_ET_STYLE_NoName_00_ 18 2 2" xfId="65"/>
    <cellStyle name="_ET_STYLE_NoName_00_ 18 2 3" xfId="66"/>
    <cellStyle name="常规 98 5" xfId="67"/>
    <cellStyle name="常规 94 2 2 5" xfId="68"/>
    <cellStyle name="_ET_STYLE_NoName_00_ 18 2" xfId="69"/>
    <cellStyle name="_ET_STYLE_NoName_00_ 18 2 4" xfId="70"/>
    <cellStyle name="_ET_STYLE_NoName_00_ 18 2 6" xfId="71"/>
    <cellStyle name="_ET_STYLE_NoName_00_ 18 2 7" xfId="72"/>
    <cellStyle name="0,0_x000d_&#10;NA_x000d_&#10;" xfId="73"/>
    <cellStyle name="常规 93 3" xfId="74"/>
    <cellStyle name="常规 70 2 2 4" xfId="75"/>
    <cellStyle name="0,0_x000d_&#10;NA_x000d_&#10; 2 2" xfId="76"/>
    <cellStyle name="常规_莆田设备清单08.2.29含成本" xfId="77"/>
    <cellStyle name="常规 93 4" xfId="78"/>
    <cellStyle name="常规 70 2 2 5" xfId="79"/>
    <cellStyle name="0,0_x000d_&#10;NA_x000d_&#10; 2 3" xfId="80"/>
    <cellStyle name="常规 93 5" xfId="81"/>
    <cellStyle name="常规 70 2 2 6" xfId="82"/>
    <cellStyle name="0,0_x000d_&#10;NA_x000d_&#10; 2 4" xfId="83"/>
    <cellStyle name="常规 93 7" xfId="84"/>
    <cellStyle name="0,0_x000d_&#10;NA_x000d_&#10; 2 6" xfId="85"/>
    <cellStyle name="常规 10" xfId="86"/>
    <cellStyle name="常规 4 5" xfId="87"/>
    <cellStyle name="常规 100" xfId="88"/>
    <cellStyle name="常规 100 2" xfId="89"/>
    <cellStyle name="常规 100 3" xfId="90"/>
    <cellStyle name="常规 100 4" xfId="91"/>
    <cellStyle name="常规 100 5" xfId="92"/>
    <cellStyle name="常规 100 6" xfId="93"/>
    <cellStyle name="常规 100 7" xfId="94"/>
    <cellStyle name="常规 4 6" xfId="95"/>
    <cellStyle name="常规 101" xfId="96"/>
    <cellStyle name="常规 101 2" xfId="97"/>
    <cellStyle name="常规 101 3" xfId="98"/>
    <cellStyle name="常规 101 4" xfId="99"/>
    <cellStyle name="常规 101 5" xfId="100"/>
    <cellStyle name="常规 101 6" xfId="101"/>
    <cellStyle name="常规 101 7" xfId="102"/>
    <cellStyle name="常规 105" xfId="103"/>
    <cellStyle name="常规 105 2" xfId="104"/>
    <cellStyle name="常规 105 3" xfId="105"/>
    <cellStyle name="常规 105 4" xfId="106"/>
    <cellStyle name="常规 105 5" xfId="107"/>
    <cellStyle name="常规 105 6" xfId="108"/>
    <cellStyle name="常规 105 7" xfId="109"/>
    <cellStyle name="常规 11" xfId="110"/>
    <cellStyle name="常规 92 2" xfId="111"/>
    <cellStyle name="常规 11 3" xfId="112"/>
    <cellStyle name="常规 87 2 2" xfId="113"/>
    <cellStyle name="常规 11 3 2" xfId="114"/>
    <cellStyle name="常规 11 3 3" xfId="115"/>
    <cellStyle name="常规 11 3 4" xfId="116"/>
    <cellStyle name="常规 2" xfId="117"/>
    <cellStyle name="常规 2 2" xfId="118"/>
    <cellStyle name="常规 2 3" xfId="119"/>
    <cellStyle name="常规 2 4" xfId="120"/>
    <cellStyle name="常规 2 5" xfId="121"/>
    <cellStyle name="常规 2 6" xfId="122"/>
    <cellStyle name="常规 10 2 2" xfId="123"/>
    <cellStyle name="常规 2 7" xfId="124"/>
    <cellStyle name="常规 3" xfId="125"/>
    <cellStyle name="常规 4" xfId="126"/>
    <cellStyle name="常规 4 2" xfId="127"/>
    <cellStyle name="常规 4 3" xfId="128"/>
    <cellStyle name="常规 4 33" xfId="129"/>
    <cellStyle name="常规 4 33 2" xfId="130"/>
    <cellStyle name="常规 4 33 3" xfId="131"/>
    <cellStyle name="常规 4 33 4" xfId="132"/>
    <cellStyle name="常规 4 33 5" xfId="133"/>
    <cellStyle name="常规 4 33 6" xfId="134"/>
    <cellStyle name="常规 4 4" xfId="135"/>
    <cellStyle name="常规 4 7" xfId="136"/>
    <cellStyle name="常规 5" xfId="137"/>
    <cellStyle name="常规 5 3" xfId="138"/>
    <cellStyle name="常规 5 4" xfId="139"/>
    <cellStyle name="常规 5 5" xfId="140"/>
    <cellStyle name="常规 5 6" xfId="141"/>
    <cellStyle name="常规 5 7" xfId="142"/>
    <cellStyle name="常规 7" xfId="143"/>
    <cellStyle name="常规 70 2 2" xfId="144"/>
    <cellStyle name="常规 70 2 2 2" xfId="145"/>
    <cellStyle name="常规 93 2" xfId="146"/>
    <cellStyle name="常规 70 2 2 3" xfId="147"/>
    <cellStyle name="常规 8" xfId="148"/>
    <cellStyle name="常规 86 2 2" xfId="149"/>
    <cellStyle name="常规 86 2 2 2" xfId="150"/>
    <cellStyle name="常规 86 2 2 3" xfId="151"/>
    <cellStyle name="常规 86 2 2 4" xfId="152"/>
    <cellStyle name="常规 86 2 2 5" xfId="153"/>
    <cellStyle name="常规 86 2 2 6" xfId="154"/>
    <cellStyle name="常规 86 2 2 7" xfId="155"/>
    <cellStyle name="常规 87 2 2 2" xfId="156"/>
    <cellStyle name="常规 87 2 2 3" xfId="157"/>
    <cellStyle name="常规 87 2 2 4" xfId="158"/>
    <cellStyle name="常规 87 2 2 6" xfId="159"/>
    <cellStyle name="常规 87 2 2 7" xfId="160"/>
    <cellStyle name="常规 9" xfId="161"/>
    <cellStyle name="常规 92" xfId="162"/>
    <cellStyle name="常规 92 3" xfId="163"/>
    <cellStyle name="常规 92 4" xfId="164"/>
    <cellStyle name="常规 92 5" xfId="165"/>
    <cellStyle name="常规 92 6" xfId="166"/>
    <cellStyle name="常规 92 7" xfId="167"/>
    <cellStyle name="常规 93" xfId="168"/>
    <cellStyle name="常规 98" xfId="169"/>
    <cellStyle name="常规 94 2 2" xfId="170"/>
    <cellStyle name="常规 98 2" xfId="171"/>
    <cellStyle name="常规 94 2 2 2" xfId="172"/>
    <cellStyle name="常规 98 3" xfId="173"/>
    <cellStyle name="常规 94 2 2 3" xfId="174"/>
    <cellStyle name="常规 98 4" xfId="175"/>
    <cellStyle name="常规 94 2 2 4" xfId="176"/>
    <cellStyle name="常规 98 6" xfId="177"/>
    <cellStyle name="常规 94 2 2 6" xfId="178"/>
    <cellStyle name="常规 98 7" xfId="179"/>
    <cellStyle name="常规 94 2 2 7" xfId="180"/>
    <cellStyle name="常规 95" xfId="181"/>
    <cellStyle name="常规 95 2" xfId="182"/>
    <cellStyle name="常规 95 3" xfId="183"/>
    <cellStyle name="常规__设备地下室" xfId="184"/>
    <cellStyle name="常规 95 4" xfId="185"/>
    <cellStyle name="常规 95 5" xfId="186"/>
    <cellStyle name="常规 95 6" xfId="187"/>
    <cellStyle name="常规 95 7" xfId="188"/>
    <cellStyle name="常规 96" xfId="189"/>
    <cellStyle name="常规 96 2" xfId="190"/>
    <cellStyle name="常规 96 3" xfId="191"/>
    <cellStyle name="常规 96 4" xfId="192"/>
    <cellStyle name="常规 96 5" xfId="193"/>
    <cellStyle name="常规 96 6" xfId="194"/>
    <cellStyle name="常规_（科源）10月29日会后（指定品牌）" xfId="195"/>
    <cellStyle name="常规_N型统计表" xfId="196"/>
    <cellStyle name="常规_中山博览中心-强电及支路" xfId="19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view="pageBreakPreview" zoomScale="115" zoomScaleNormal="100" workbookViewId="0">
      <selection activeCell="G4" sqref="G4"/>
    </sheetView>
  </sheetViews>
  <sheetFormatPr defaultColWidth="8.725" defaultRowHeight="11.25" outlineLevelCol="7"/>
  <cols>
    <col min="1" max="1" width="6.26666666666667" style="2" customWidth="1"/>
    <col min="2" max="2" width="14.0916666666667" style="2" customWidth="1"/>
    <col min="3" max="3" width="47.4916666666667" style="2" customWidth="1"/>
    <col min="4" max="4" width="6.35833333333333" style="2" customWidth="1"/>
    <col min="5" max="5" width="5.45" style="2" customWidth="1"/>
    <col min="6" max="6" width="10.6333333333333" style="2" customWidth="1"/>
    <col min="7" max="7" width="11.875" style="2"/>
    <col min="8" max="16384" width="8.725" style="2"/>
  </cols>
  <sheetData>
    <row r="1" s="1" customFormat="1" ht="36" customHeight="1" spans="1:8">
      <c r="A1" s="3" t="s">
        <v>0</v>
      </c>
      <c r="B1" s="3"/>
      <c r="C1" s="3"/>
      <c r="D1" s="3"/>
      <c r="E1" s="3"/>
      <c r="F1" s="3"/>
      <c r="G1" s="4"/>
      <c r="H1" s="5"/>
    </row>
    <row r="2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5" customHeight="1" spans="1:7">
      <c r="A3" s="7">
        <v>1</v>
      </c>
      <c r="B3" s="17" t="s">
        <v>7</v>
      </c>
      <c r="C3" s="18" t="s">
        <v>8</v>
      </c>
      <c r="D3" s="7" t="s">
        <v>9</v>
      </c>
      <c r="E3" s="7">
        <v>3</v>
      </c>
      <c r="F3" s="19"/>
      <c r="G3" s="9"/>
    </row>
    <row r="4" ht="45" customHeight="1" spans="1:7">
      <c r="A4" s="7">
        <v>2</v>
      </c>
      <c r="B4" s="8" t="s">
        <v>10</v>
      </c>
      <c r="C4" s="8" t="s">
        <v>11</v>
      </c>
      <c r="D4" s="7" t="s">
        <v>12</v>
      </c>
      <c r="E4" s="7">
        <f t="shared" ref="E4:E8" si="0">E3</f>
        <v>3</v>
      </c>
      <c r="F4" s="6"/>
      <c r="G4" s="9"/>
    </row>
    <row r="5" ht="45" customHeight="1" spans="1:7">
      <c r="A5" s="7">
        <v>3</v>
      </c>
      <c r="B5" s="8" t="s">
        <v>13</v>
      </c>
      <c r="C5" s="17" t="s">
        <v>14</v>
      </c>
      <c r="D5" s="7" t="s">
        <v>9</v>
      </c>
      <c r="E5" s="7">
        <v>5</v>
      </c>
      <c r="F5" s="6"/>
      <c r="G5" s="9"/>
    </row>
    <row r="6" ht="45" customHeight="1" spans="1:7">
      <c r="A6" s="7">
        <v>4</v>
      </c>
      <c r="B6" s="8" t="s">
        <v>15</v>
      </c>
      <c r="C6" s="17" t="s">
        <v>11</v>
      </c>
      <c r="D6" s="7" t="s">
        <v>12</v>
      </c>
      <c r="E6" s="7">
        <f t="shared" si="0"/>
        <v>5</v>
      </c>
      <c r="F6" s="6"/>
      <c r="G6" s="9"/>
    </row>
    <row r="7" ht="45" customHeight="1" spans="1:7">
      <c r="A7" s="7">
        <v>5</v>
      </c>
      <c r="B7" s="8" t="s">
        <v>16</v>
      </c>
      <c r="C7" s="18" t="s">
        <v>17</v>
      </c>
      <c r="D7" s="7" t="s">
        <v>9</v>
      </c>
      <c r="E7" s="7">
        <v>2</v>
      </c>
      <c r="F7" s="6"/>
      <c r="G7" s="9"/>
    </row>
    <row r="8" ht="45" customHeight="1" spans="1:7">
      <c r="A8" s="7">
        <v>6</v>
      </c>
      <c r="B8" s="8" t="s">
        <v>18</v>
      </c>
      <c r="C8" s="8" t="s">
        <v>11</v>
      </c>
      <c r="D8" s="7" t="s">
        <v>12</v>
      </c>
      <c r="E8" s="7">
        <f t="shared" si="0"/>
        <v>2</v>
      </c>
      <c r="F8" s="6"/>
      <c r="G8" s="9"/>
    </row>
    <row r="9" ht="45" customHeight="1" spans="1:7">
      <c r="A9" s="7">
        <v>7</v>
      </c>
      <c r="B9" s="8" t="s">
        <v>19</v>
      </c>
      <c r="C9" s="8" t="s">
        <v>20</v>
      </c>
      <c r="D9" s="7" t="s">
        <v>21</v>
      </c>
      <c r="E9" s="7">
        <v>1</v>
      </c>
      <c r="F9" s="6"/>
      <c r="G9" s="9"/>
    </row>
    <row r="10" ht="45" customHeight="1" spans="1:7">
      <c r="A10" s="7">
        <v>8</v>
      </c>
      <c r="B10" s="8" t="s">
        <v>22</v>
      </c>
      <c r="C10" s="8" t="s">
        <v>23</v>
      </c>
      <c r="D10" s="7" t="s">
        <v>12</v>
      </c>
      <c r="E10" s="7">
        <f>E9</f>
        <v>1</v>
      </c>
      <c r="F10" s="6"/>
      <c r="G10" s="9"/>
    </row>
    <row r="11" ht="45" customHeight="1" spans="1:7">
      <c r="A11" s="7">
        <v>9</v>
      </c>
      <c r="B11" s="8" t="s">
        <v>24</v>
      </c>
      <c r="C11" s="8" t="s">
        <v>25</v>
      </c>
      <c r="D11" s="10" t="s">
        <v>12</v>
      </c>
      <c r="E11" s="7">
        <v>1</v>
      </c>
      <c r="F11" s="6"/>
      <c r="G11" s="11"/>
    </row>
    <row r="12" ht="45" customHeight="1" spans="1:7">
      <c r="A12" s="7">
        <v>10</v>
      </c>
      <c r="B12" s="8" t="s">
        <v>26</v>
      </c>
      <c r="C12" s="8" t="s">
        <v>27</v>
      </c>
      <c r="D12" s="10" t="s">
        <v>12</v>
      </c>
      <c r="E12" s="7">
        <f>E3+E5</f>
        <v>8</v>
      </c>
      <c r="F12" s="6"/>
      <c r="G12" s="9"/>
    </row>
    <row r="13" ht="45" customHeight="1" spans="1:7">
      <c r="A13" s="7">
        <v>11</v>
      </c>
      <c r="B13" s="8" t="s">
        <v>28</v>
      </c>
      <c r="C13" s="8" t="s">
        <v>29</v>
      </c>
      <c r="D13" s="10" t="s">
        <v>9</v>
      </c>
      <c r="E13" s="7">
        <v>1</v>
      </c>
      <c r="F13" s="7"/>
      <c r="G13" s="11"/>
    </row>
    <row r="14" ht="45" customHeight="1" spans="1:7">
      <c r="A14" s="7">
        <v>12</v>
      </c>
      <c r="B14" s="8" t="s">
        <v>30</v>
      </c>
      <c r="C14" s="8" t="s">
        <v>31</v>
      </c>
      <c r="D14" s="20" t="s">
        <v>12</v>
      </c>
      <c r="E14" s="7">
        <f>E13*2</f>
        <v>2</v>
      </c>
      <c r="F14" s="7"/>
      <c r="G14" s="9"/>
    </row>
    <row r="15" ht="45" customHeight="1" spans="1:7">
      <c r="A15" s="7">
        <v>13</v>
      </c>
      <c r="B15" s="12" t="s">
        <v>32</v>
      </c>
      <c r="C15" s="12" t="s">
        <v>33</v>
      </c>
      <c r="D15" s="13" t="s">
        <v>34</v>
      </c>
      <c r="E15" s="13">
        <f>E14</f>
        <v>2</v>
      </c>
      <c r="F15" s="6"/>
      <c r="G15" s="9"/>
    </row>
    <row r="16" ht="45" customHeight="1" spans="1:7">
      <c r="A16" s="7">
        <v>14</v>
      </c>
      <c r="B16" s="12" t="s">
        <v>35</v>
      </c>
      <c r="C16" s="12" t="s">
        <v>36</v>
      </c>
      <c r="D16" s="13" t="s">
        <v>34</v>
      </c>
      <c r="E16" s="13">
        <f>SUM(E3,E7,E5)</f>
        <v>10</v>
      </c>
      <c r="F16" s="6"/>
      <c r="G16" s="9"/>
    </row>
    <row r="17" ht="45" customHeight="1" spans="1:7">
      <c r="A17" s="7">
        <v>15</v>
      </c>
      <c r="B17" s="12" t="s">
        <v>37</v>
      </c>
      <c r="C17" s="12" t="s">
        <v>38</v>
      </c>
      <c r="D17" s="13" t="s">
        <v>39</v>
      </c>
      <c r="E17" s="13">
        <v>450</v>
      </c>
      <c r="F17" s="6"/>
      <c r="G17" s="9"/>
    </row>
    <row r="18" ht="45" customHeight="1" spans="1:7">
      <c r="A18" s="7">
        <v>16</v>
      </c>
      <c r="B18" s="12" t="s">
        <v>40</v>
      </c>
      <c r="C18" s="12" t="s">
        <v>41</v>
      </c>
      <c r="D18" s="13" t="s">
        <v>39</v>
      </c>
      <c r="E18" s="13">
        <v>30</v>
      </c>
      <c r="F18" s="14"/>
      <c r="G18" s="9"/>
    </row>
    <row r="19" ht="45" customHeight="1" spans="1:7">
      <c r="A19" s="7">
        <v>17</v>
      </c>
      <c r="B19" s="12" t="s">
        <v>40</v>
      </c>
      <c r="C19" s="12" t="s">
        <v>42</v>
      </c>
      <c r="D19" s="13" t="s">
        <v>39</v>
      </c>
      <c r="E19" s="13">
        <v>380</v>
      </c>
      <c r="F19" s="14"/>
      <c r="G19" s="9"/>
    </row>
    <row r="20" ht="45" customHeight="1" spans="1:7">
      <c r="A20" s="7">
        <v>18</v>
      </c>
      <c r="B20" s="12" t="s">
        <v>43</v>
      </c>
      <c r="C20" s="12" t="s">
        <v>44</v>
      </c>
      <c r="D20" s="13" t="s">
        <v>39</v>
      </c>
      <c r="E20" s="13">
        <v>350</v>
      </c>
      <c r="F20" s="14"/>
      <c r="G20" s="9"/>
    </row>
    <row r="21" ht="45" customHeight="1" spans="1:6">
      <c r="A21" s="7">
        <v>19</v>
      </c>
      <c r="B21" s="12" t="s">
        <v>45</v>
      </c>
      <c r="C21" s="12" t="s">
        <v>46</v>
      </c>
      <c r="D21" s="13" t="s">
        <v>47</v>
      </c>
      <c r="E21" s="13">
        <v>1</v>
      </c>
      <c r="F21" s="13" t="s">
        <v>48</v>
      </c>
    </row>
    <row r="22" ht="50" customHeight="1" spans="1:6">
      <c r="A22" s="7"/>
      <c r="B22" s="15" t="s">
        <v>49</v>
      </c>
      <c r="C22" s="16"/>
      <c r="D22" s="16"/>
      <c r="E22" s="16"/>
      <c r="F22" s="13"/>
    </row>
  </sheetData>
  <mergeCells count="2">
    <mergeCell ref="A1:F1"/>
    <mergeCell ref="B22:E22"/>
  </mergeCells>
  <pageMargins left="0.75" right="0.75" top="1" bottom="1" header="0.5" footer="0.5"/>
  <pageSetup paperSize="9" scale="70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view="pageBreakPreview" zoomScaleNormal="100" workbookViewId="0">
      <selection activeCell="F2" sqref="F$1:G$1048576"/>
    </sheetView>
  </sheetViews>
  <sheetFormatPr defaultColWidth="8.725" defaultRowHeight="11.25" outlineLevelCol="7"/>
  <cols>
    <col min="1" max="1" width="6.26666666666667" style="2" customWidth="1"/>
    <col min="2" max="2" width="14.5416666666667" style="2" customWidth="1"/>
    <col min="3" max="3" width="51.5833333333333" style="2" customWidth="1"/>
    <col min="4" max="4" width="7.26666666666667" style="2" customWidth="1"/>
    <col min="5" max="5" width="7.725" style="2" customWidth="1"/>
    <col min="6" max="6" width="10.6333333333333" style="2" customWidth="1"/>
    <col min="7" max="7" width="11.875" style="2"/>
    <col min="8" max="16384" width="8.725" style="2"/>
  </cols>
  <sheetData>
    <row r="1" s="1" customFormat="1" ht="36" customHeight="1" spans="1:8">
      <c r="A1" s="3" t="s">
        <v>50</v>
      </c>
      <c r="B1" s="3"/>
      <c r="C1" s="3"/>
      <c r="D1" s="3"/>
      <c r="E1" s="3"/>
      <c r="F1" s="3"/>
      <c r="G1" s="4"/>
      <c r="H1" s="5"/>
    </row>
    <row r="2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5" customHeight="1" spans="1:7">
      <c r="A3" s="7">
        <v>1</v>
      </c>
      <c r="B3" s="17" t="s">
        <v>7</v>
      </c>
      <c r="C3" s="18" t="s">
        <v>8</v>
      </c>
      <c r="D3" s="7" t="s">
        <v>9</v>
      </c>
      <c r="E3" s="7">
        <v>2</v>
      </c>
      <c r="F3" s="19"/>
      <c r="G3" s="9"/>
    </row>
    <row r="4" ht="45" customHeight="1" spans="1:7">
      <c r="A4" s="7">
        <v>2</v>
      </c>
      <c r="B4" s="8" t="s">
        <v>10</v>
      </c>
      <c r="C4" s="8" t="s">
        <v>11</v>
      </c>
      <c r="D4" s="7" t="s">
        <v>12</v>
      </c>
      <c r="E4" s="7">
        <f>E3</f>
        <v>2</v>
      </c>
      <c r="F4" s="6"/>
      <c r="G4" s="9"/>
    </row>
    <row r="5" ht="45" customHeight="1" spans="1:7">
      <c r="A5" s="7">
        <v>3</v>
      </c>
      <c r="B5" s="8" t="s">
        <v>16</v>
      </c>
      <c r="C5" s="18" t="s">
        <v>17</v>
      </c>
      <c r="D5" s="7" t="s">
        <v>9</v>
      </c>
      <c r="E5" s="7">
        <v>5</v>
      </c>
      <c r="F5" s="6"/>
      <c r="G5" s="9"/>
    </row>
    <row r="6" ht="45" customHeight="1" spans="1:7">
      <c r="A6" s="7">
        <v>4</v>
      </c>
      <c r="B6" s="8" t="s">
        <v>18</v>
      </c>
      <c r="C6" s="8" t="s">
        <v>11</v>
      </c>
      <c r="D6" s="7" t="s">
        <v>12</v>
      </c>
      <c r="E6" s="7">
        <f>E5</f>
        <v>5</v>
      </c>
      <c r="F6" s="6"/>
      <c r="G6" s="9"/>
    </row>
    <row r="7" ht="45" customHeight="1" spans="1:7">
      <c r="A7" s="7">
        <v>5</v>
      </c>
      <c r="B7" s="8" t="s">
        <v>51</v>
      </c>
      <c r="C7" s="8" t="s">
        <v>52</v>
      </c>
      <c r="D7" s="7" t="s">
        <v>12</v>
      </c>
      <c r="E7" s="7">
        <v>1</v>
      </c>
      <c r="F7" s="6"/>
      <c r="G7" s="9"/>
    </row>
    <row r="8" ht="45" customHeight="1" spans="1:7">
      <c r="A8" s="7">
        <v>6</v>
      </c>
      <c r="B8" s="8" t="s">
        <v>19</v>
      </c>
      <c r="C8" s="8" t="s">
        <v>20</v>
      </c>
      <c r="D8" s="7" t="s">
        <v>21</v>
      </c>
      <c r="E8" s="7">
        <v>1</v>
      </c>
      <c r="F8" s="6"/>
      <c r="G8" s="9"/>
    </row>
    <row r="9" ht="45" customHeight="1" spans="1:7">
      <c r="A9" s="7">
        <v>7</v>
      </c>
      <c r="B9" s="8" t="s">
        <v>22</v>
      </c>
      <c r="C9" s="8" t="s">
        <v>23</v>
      </c>
      <c r="D9" s="7" t="s">
        <v>12</v>
      </c>
      <c r="E9" s="7">
        <f>E8</f>
        <v>1</v>
      </c>
      <c r="F9" s="6"/>
      <c r="G9" s="9"/>
    </row>
    <row r="10" ht="45" customHeight="1" spans="1:7">
      <c r="A10" s="7">
        <v>8</v>
      </c>
      <c r="B10" s="8" t="s">
        <v>24</v>
      </c>
      <c r="C10" s="8" t="s">
        <v>25</v>
      </c>
      <c r="D10" s="10" t="s">
        <v>12</v>
      </c>
      <c r="E10" s="7">
        <v>1</v>
      </c>
      <c r="F10" s="6"/>
      <c r="G10" s="11"/>
    </row>
    <row r="11" ht="45" customHeight="1" spans="1:7">
      <c r="A11" s="7">
        <v>9</v>
      </c>
      <c r="B11" s="8" t="s">
        <v>26</v>
      </c>
      <c r="C11" s="8" t="s">
        <v>27</v>
      </c>
      <c r="D11" s="10" t="s">
        <v>12</v>
      </c>
      <c r="E11" s="7">
        <f>E3</f>
        <v>2</v>
      </c>
      <c r="F11" s="6"/>
      <c r="G11" s="9"/>
    </row>
    <row r="12" ht="45" customHeight="1" spans="1:7">
      <c r="A12" s="7">
        <v>10</v>
      </c>
      <c r="B12" s="8" t="s">
        <v>53</v>
      </c>
      <c r="C12" s="8" t="s">
        <v>54</v>
      </c>
      <c r="D12" s="10" t="s">
        <v>9</v>
      </c>
      <c r="E12" s="7">
        <v>3</v>
      </c>
      <c r="F12" s="6"/>
      <c r="G12" s="9"/>
    </row>
    <row r="13" ht="45" customHeight="1" spans="1:7">
      <c r="A13" s="7">
        <v>11</v>
      </c>
      <c r="B13" s="8" t="s">
        <v>55</v>
      </c>
      <c r="C13" s="8" t="s">
        <v>56</v>
      </c>
      <c r="D13" s="10" t="s">
        <v>9</v>
      </c>
      <c r="E13" s="7">
        <v>1</v>
      </c>
      <c r="F13" s="6"/>
      <c r="G13" s="9"/>
    </row>
    <row r="14" ht="45" customHeight="1" spans="1:7">
      <c r="A14" s="7">
        <v>12</v>
      </c>
      <c r="B14" s="8" t="s">
        <v>57</v>
      </c>
      <c r="C14" s="8" t="s">
        <v>58</v>
      </c>
      <c r="D14" s="10" t="s">
        <v>9</v>
      </c>
      <c r="E14" s="7">
        <v>1</v>
      </c>
      <c r="F14" s="6"/>
      <c r="G14" s="9"/>
    </row>
    <row r="15" ht="45" customHeight="1" spans="1:7">
      <c r="A15" s="7">
        <v>13</v>
      </c>
      <c r="B15" s="8" t="s">
        <v>59</v>
      </c>
      <c r="C15" s="8" t="s">
        <v>60</v>
      </c>
      <c r="D15" s="10" t="s">
        <v>9</v>
      </c>
      <c r="E15" s="7">
        <v>1</v>
      </c>
      <c r="F15" s="6"/>
      <c r="G15" s="11"/>
    </row>
    <row r="16" ht="45" customHeight="1" spans="1:7">
      <c r="A16" s="7">
        <v>14</v>
      </c>
      <c r="B16" s="8" t="s">
        <v>28</v>
      </c>
      <c r="C16" s="8" t="s">
        <v>29</v>
      </c>
      <c r="D16" s="10" t="s">
        <v>9</v>
      </c>
      <c r="E16" s="7">
        <v>1</v>
      </c>
      <c r="F16" s="7"/>
      <c r="G16" s="11"/>
    </row>
    <row r="17" ht="45" customHeight="1" spans="1:7">
      <c r="A17" s="7">
        <v>15</v>
      </c>
      <c r="B17" s="8" t="s">
        <v>30</v>
      </c>
      <c r="C17" s="8" t="s">
        <v>31</v>
      </c>
      <c r="D17" s="20" t="s">
        <v>12</v>
      </c>
      <c r="E17" s="7">
        <f>E16*2</f>
        <v>2</v>
      </c>
      <c r="F17" s="7"/>
      <c r="G17" s="9"/>
    </row>
    <row r="18" ht="45" customHeight="1" spans="1:7">
      <c r="A18" s="7">
        <v>16</v>
      </c>
      <c r="B18" s="12" t="s">
        <v>32</v>
      </c>
      <c r="C18" s="12" t="s">
        <v>33</v>
      </c>
      <c r="D18" s="13" t="s">
        <v>34</v>
      </c>
      <c r="E18" s="13">
        <f>E17</f>
        <v>2</v>
      </c>
      <c r="F18" s="6"/>
      <c r="G18" s="9"/>
    </row>
    <row r="19" ht="45" customHeight="1" spans="1:7">
      <c r="A19" s="7">
        <v>17</v>
      </c>
      <c r="B19" s="12" t="s">
        <v>35</v>
      </c>
      <c r="C19" s="12" t="s">
        <v>36</v>
      </c>
      <c r="D19" s="13" t="s">
        <v>34</v>
      </c>
      <c r="E19" s="13">
        <f>SUM(E3,E5,E14)</f>
        <v>8</v>
      </c>
      <c r="F19" s="6"/>
      <c r="G19" s="9"/>
    </row>
    <row r="20" ht="45" customHeight="1" spans="1:7">
      <c r="A20" s="7">
        <v>18</v>
      </c>
      <c r="B20" s="12" t="s">
        <v>37</v>
      </c>
      <c r="C20" s="12" t="s">
        <v>38</v>
      </c>
      <c r="D20" s="13" t="s">
        <v>39</v>
      </c>
      <c r="E20" s="13">
        <v>390</v>
      </c>
      <c r="F20" s="6"/>
      <c r="G20" s="9"/>
    </row>
    <row r="21" ht="45" customHeight="1" spans="1:7">
      <c r="A21" s="7">
        <v>19</v>
      </c>
      <c r="B21" s="12" t="s">
        <v>61</v>
      </c>
      <c r="C21" s="12" t="s">
        <v>62</v>
      </c>
      <c r="D21" s="13" t="s">
        <v>39</v>
      </c>
      <c r="E21" s="13">
        <v>100</v>
      </c>
      <c r="F21" s="6"/>
      <c r="G21" s="9"/>
    </row>
    <row r="22" ht="45" customHeight="1" spans="1:7">
      <c r="A22" s="7">
        <v>20</v>
      </c>
      <c r="B22" s="12" t="s">
        <v>40</v>
      </c>
      <c r="C22" s="12" t="s">
        <v>63</v>
      </c>
      <c r="D22" s="13" t="s">
        <v>39</v>
      </c>
      <c r="E22" s="13">
        <v>80</v>
      </c>
      <c r="F22" s="14"/>
      <c r="G22" s="9"/>
    </row>
    <row r="23" ht="45" customHeight="1" spans="1:7">
      <c r="A23" s="7">
        <v>21</v>
      </c>
      <c r="B23" s="12" t="s">
        <v>40</v>
      </c>
      <c r="C23" s="12" t="s">
        <v>41</v>
      </c>
      <c r="D23" s="13" t="s">
        <v>39</v>
      </c>
      <c r="E23" s="13">
        <v>80</v>
      </c>
      <c r="F23" s="14"/>
      <c r="G23" s="9"/>
    </row>
    <row r="24" ht="45" customHeight="1" spans="1:7">
      <c r="A24" s="7">
        <v>22</v>
      </c>
      <c r="B24" s="12" t="s">
        <v>40</v>
      </c>
      <c r="C24" s="12" t="s">
        <v>42</v>
      </c>
      <c r="D24" s="13" t="s">
        <v>39</v>
      </c>
      <c r="E24" s="13">
        <v>160</v>
      </c>
      <c r="F24" s="14"/>
      <c r="G24" s="9"/>
    </row>
    <row r="25" ht="45" customHeight="1" spans="1:7">
      <c r="A25" s="7">
        <v>23</v>
      </c>
      <c r="B25" s="12" t="s">
        <v>43</v>
      </c>
      <c r="C25" s="12" t="s">
        <v>44</v>
      </c>
      <c r="D25" s="13" t="s">
        <v>39</v>
      </c>
      <c r="E25" s="13">
        <v>600</v>
      </c>
      <c r="F25" s="14"/>
      <c r="G25" s="9"/>
    </row>
    <row r="26" ht="45" customHeight="1" spans="1:6">
      <c r="A26" s="7">
        <v>24</v>
      </c>
      <c r="B26" s="12" t="s">
        <v>45</v>
      </c>
      <c r="C26" s="12" t="s">
        <v>46</v>
      </c>
      <c r="D26" s="13" t="s">
        <v>47</v>
      </c>
      <c r="E26" s="13">
        <v>1</v>
      </c>
      <c r="F26" s="13" t="s">
        <v>48</v>
      </c>
    </row>
    <row r="27" ht="50" customHeight="1" spans="1:6">
      <c r="A27" s="7"/>
      <c r="B27" s="15" t="s">
        <v>49</v>
      </c>
      <c r="C27" s="16"/>
      <c r="D27" s="16"/>
      <c r="E27" s="16"/>
      <c r="F27" s="13"/>
    </row>
  </sheetData>
  <mergeCells count="2">
    <mergeCell ref="A1:F1"/>
    <mergeCell ref="B27:E27"/>
  </mergeCells>
  <pageMargins left="0.75" right="0.75" top="1" bottom="1" header="0.5" footer="0.5"/>
  <pageSetup paperSize="9" scale="57" fitToWidth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view="pageBreakPreview" zoomScale="110" zoomScaleNormal="100" workbookViewId="0">
      <selection activeCell="F2" sqref="F$1:G$1048576"/>
    </sheetView>
  </sheetViews>
  <sheetFormatPr defaultColWidth="8.725" defaultRowHeight="11.25" outlineLevelCol="7"/>
  <cols>
    <col min="1" max="1" width="6.26666666666667" style="2" customWidth="1"/>
    <col min="2" max="2" width="15.1083333333333" style="2" customWidth="1"/>
    <col min="3" max="3" width="50.225" style="2" customWidth="1"/>
    <col min="4" max="4" width="7.26666666666667" style="2" customWidth="1"/>
    <col min="5" max="5" width="7.725" style="2" customWidth="1"/>
    <col min="6" max="6" width="10.6333333333333" style="2" customWidth="1"/>
    <col min="7" max="7" width="11.875" style="2"/>
    <col min="8" max="16384" width="8.725" style="2"/>
  </cols>
  <sheetData>
    <row r="1" s="1" customFormat="1" ht="36" customHeight="1" spans="1:8">
      <c r="A1" s="3" t="s">
        <v>64</v>
      </c>
      <c r="B1" s="3"/>
      <c r="C1" s="3"/>
      <c r="D1" s="3"/>
      <c r="E1" s="3"/>
      <c r="F1" s="3"/>
      <c r="G1" s="4"/>
      <c r="H1" s="5"/>
    </row>
    <row r="2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5" customHeight="1" spans="1:7">
      <c r="A3" s="7">
        <v>1</v>
      </c>
      <c r="B3" s="17" t="s">
        <v>7</v>
      </c>
      <c r="C3" s="18" t="s">
        <v>8</v>
      </c>
      <c r="D3" s="7" t="s">
        <v>9</v>
      </c>
      <c r="E3" s="7">
        <v>1</v>
      </c>
      <c r="F3" s="19"/>
      <c r="G3" s="9"/>
    </row>
    <row r="4" ht="45" customHeight="1" spans="1:7">
      <c r="A4" s="7">
        <v>2</v>
      </c>
      <c r="B4" s="8" t="s">
        <v>10</v>
      </c>
      <c r="C4" s="8" t="s">
        <v>11</v>
      </c>
      <c r="D4" s="7" t="s">
        <v>12</v>
      </c>
      <c r="E4" s="7">
        <f>E3</f>
        <v>1</v>
      </c>
      <c r="F4" s="6"/>
      <c r="G4" s="9"/>
    </row>
    <row r="5" ht="45" customHeight="1" spans="1:7">
      <c r="A5" s="7">
        <v>3</v>
      </c>
      <c r="B5" s="8" t="s">
        <v>16</v>
      </c>
      <c r="C5" s="18" t="s">
        <v>17</v>
      </c>
      <c r="D5" s="7" t="s">
        <v>9</v>
      </c>
      <c r="E5" s="7">
        <v>2</v>
      </c>
      <c r="F5" s="6"/>
      <c r="G5" s="9"/>
    </row>
    <row r="6" ht="45" customHeight="1" spans="1:7">
      <c r="A6" s="7">
        <v>4</v>
      </c>
      <c r="B6" s="8" t="s">
        <v>18</v>
      </c>
      <c r="C6" s="8" t="s">
        <v>11</v>
      </c>
      <c r="D6" s="7" t="s">
        <v>12</v>
      </c>
      <c r="E6" s="7">
        <f>E5</f>
        <v>2</v>
      </c>
      <c r="F6" s="6"/>
      <c r="G6" s="9"/>
    </row>
    <row r="7" ht="45" customHeight="1" spans="1:7">
      <c r="A7" s="7">
        <v>5</v>
      </c>
      <c r="B7" s="8" t="s">
        <v>51</v>
      </c>
      <c r="C7" s="8" t="s">
        <v>52</v>
      </c>
      <c r="D7" s="7" t="s">
        <v>12</v>
      </c>
      <c r="E7" s="7">
        <v>5</v>
      </c>
      <c r="F7" s="6"/>
      <c r="G7" s="9"/>
    </row>
    <row r="8" ht="45" customHeight="1" spans="1:7">
      <c r="A8" s="7">
        <v>6</v>
      </c>
      <c r="B8" s="8" t="s">
        <v>65</v>
      </c>
      <c r="C8" s="8" t="s">
        <v>66</v>
      </c>
      <c r="D8" s="7" t="s">
        <v>21</v>
      </c>
      <c r="E8" s="7">
        <v>4</v>
      </c>
      <c r="F8" s="6"/>
      <c r="G8" s="9"/>
    </row>
    <row r="9" ht="45" customHeight="1" spans="1:7">
      <c r="A9" s="7">
        <v>7</v>
      </c>
      <c r="B9" s="8" t="s">
        <v>19</v>
      </c>
      <c r="C9" s="8" t="s">
        <v>20</v>
      </c>
      <c r="D9" s="7" t="s">
        <v>21</v>
      </c>
      <c r="E9" s="7">
        <v>1</v>
      </c>
      <c r="F9" s="6"/>
      <c r="G9" s="9"/>
    </row>
    <row r="10" ht="45" customHeight="1" spans="1:7">
      <c r="A10" s="7">
        <v>8</v>
      </c>
      <c r="B10" s="8" t="s">
        <v>22</v>
      </c>
      <c r="C10" s="8" t="s">
        <v>23</v>
      </c>
      <c r="D10" s="7" t="s">
        <v>12</v>
      </c>
      <c r="E10" s="7">
        <f>E8*2+E9</f>
        <v>9</v>
      </c>
      <c r="F10" s="6"/>
      <c r="G10" s="9"/>
    </row>
    <row r="11" ht="45" customHeight="1" spans="1:7">
      <c r="A11" s="7">
        <v>9</v>
      </c>
      <c r="B11" s="8" t="s">
        <v>24</v>
      </c>
      <c r="C11" s="8" t="s">
        <v>25</v>
      </c>
      <c r="D11" s="10" t="s">
        <v>12</v>
      </c>
      <c r="E11" s="7">
        <v>3</v>
      </c>
      <c r="F11" s="6"/>
      <c r="G11" s="11"/>
    </row>
    <row r="12" ht="45" customHeight="1" spans="1:7">
      <c r="A12" s="7">
        <v>10</v>
      </c>
      <c r="B12" s="8" t="s">
        <v>26</v>
      </c>
      <c r="C12" s="8" t="s">
        <v>27</v>
      </c>
      <c r="D12" s="10" t="s">
        <v>12</v>
      </c>
      <c r="E12" s="7">
        <f>E13+E14+E3</f>
        <v>3</v>
      </c>
      <c r="F12" s="6"/>
      <c r="G12" s="9"/>
    </row>
    <row r="13" ht="45" customHeight="1" spans="1:7">
      <c r="A13" s="7">
        <v>11</v>
      </c>
      <c r="B13" s="8" t="s">
        <v>67</v>
      </c>
      <c r="C13" s="8" t="s">
        <v>68</v>
      </c>
      <c r="D13" s="10" t="s">
        <v>9</v>
      </c>
      <c r="E13" s="7">
        <v>1</v>
      </c>
      <c r="F13" s="6"/>
      <c r="G13" s="9"/>
    </row>
    <row r="14" ht="45" customHeight="1" spans="1:7">
      <c r="A14" s="7">
        <v>12</v>
      </c>
      <c r="B14" s="8" t="s">
        <v>69</v>
      </c>
      <c r="C14" s="8" t="s">
        <v>70</v>
      </c>
      <c r="D14" s="10" t="s">
        <v>9</v>
      </c>
      <c r="E14" s="7">
        <v>1</v>
      </c>
      <c r="F14" s="6"/>
      <c r="G14" s="9"/>
    </row>
    <row r="15" ht="45" customHeight="1" spans="1:7">
      <c r="A15" s="7">
        <v>13</v>
      </c>
      <c r="B15" s="12" t="s">
        <v>35</v>
      </c>
      <c r="C15" s="12" t="s">
        <v>36</v>
      </c>
      <c r="D15" s="13" t="s">
        <v>34</v>
      </c>
      <c r="E15" s="13">
        <f>SUM(E3,E5,E13,E14)</f>
        <v>5</v>
      </c>
      <c r="F15" s="6"/>
      <c r="G15" s="9"/>
    </row>
    <row r="16" ht="45" customHeight="1" spans="1:7">
      <c r="A16" s="7">
        <v>14</v>
      </c>
      <c r="B16" s="12" t="s">
        <v>37</v>
      </c>
      <c r="C16" s="12" t="s">
        <v>38</v>
      </c>
      <c r="D16" s="13" t="s">
        <v>39</v>
      </c>
      <c r="E16" s="13">
        <v>170</v>
      </c>
      <c r="F16" s="6"/>
      <c r="G16" s="9"/>
    </row>
    <row r="17" ht="45" customHeight="1" spans="1:7">
      <c r="A17" s="7">
        <v>15</v>
      </c>
      <c r="B17" s="12" t="s">
        <v>40</v>
      </c>
      <c r="C17" s="12" t="s">
        <v>63</v>
      </c>
      <c r="D17" s="13" t="s">
        <v>39</v>
      </c>
      <c r="E17" s="13">
        <v>250</v>
      </c>
      <c r="F17" s="14"/>
      <c r="G17" s="9"/>
    </row>
    <row r="18" ht="45" customHeight="1" spans="1:7">
      <c r="A18" s="7">
        <v>16</v>
      </c>
      <c r="B18" s="12" t="s">
        <v>40</v>
      </c>
      <c r="C18" s="12" t="s">
        <v>41</v>
      </c>
      <c r="D18" s="13" t="s">
        <v>39</v>
      </c>
      <c r="E18" s="13">
        <v>160</v>
      </c>
      <c r="F18" s="14"/>
      <c r="G18" s="9"/>
    </row>
    <row r="19" ht="45" customHeight="1" spans="1:7">
      <c r="A19" s="7">
        <v>17</v>
      </c>
      <c r="B19" s="12" t="s">
        <v>40</v>
      </c>
      <c r="C19" s="12" t="s">
        <v>42</v>
      </c>
      <c r="D19" s="13" t="s">
        <v>39</v>
      </c>
      <c r="E19" s="13">
        <v>300</v>
      </c>
      <c r="F19" s="14"/>
      <c r="G19" s="9"/>
    </row>
    <row r="20" ht="45" customHeight="1" spans="1:7">
      <c r="A20" s="7">
        <v>18</v>
      </c>
      <c r="B20" s="12" t="s">
        <v>43</v>
      </c>
      <c r="C20" s="12" t="s">
        <v>44</v>
      </c>
      <c r="D20" s="13" t="s">
        <v>39</v>
      </c>
      <c r="E20" s="13">
        <v>230</v>
      </c>
      <c r="F20" s="14"/>
      <c r="G20" s="9"/>
    </row>
    <row r="21" ht="45" customHeight="1" spans="1:6">
      <c r="A21" s="7">
        <v>19</v>
      </c>
      <c r="B21" s="12" t="s">
        <v>45</v>
      </c>
      <c r="C21" s="12" t="s">
        <v>46</v>
      </c>
      <c r="D21" s="13" t="s">
        <v>47</v>
      </c>
      <c r="E21" s="13">
        <v>1</v>
      </c>
      <c r="F21" s="13" t="s">
        <v>48</v>
      </c>
    </row>
    <row r="22" ht="50" customHeight="1" spans="1:6">
      <c r="A22" s="7"/>
      <c r="B22" s="15" t="s">
        <v>49</v>
      </c>
      <c r="C22" s="16"/>
      <c r="D22" s="16"/>
      <c r="E22" s="16"/>
      <c r="F22" s="13"/>
    </row>
  </sheetData>
  <mergeCells count="2">
    <mergeCell ref="A1:F1"/>
    <mergeCell ref="B22:E22"/>
  </mergeCells>
  <pageMargins left="0.75" right="0.75" top="1" bottom="1" header="0.5" footer="0.5"/>
  <pageSetup paperSize="9" scale="70" fitToWidth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view="pageBreakPreview" zoomScale="85" zoomScaleNormal="100" workbookViewId="0">
      <selection activeCell="F2" sqref="F$1:G$1048576"/>
    </sheetView>
  </sheetViews>
  <sheetFormatPr defaultColWidth="8.725" defaultRowHeight="11.25" outlineLevelCol="7"/>
  <cols>
    <col min="1" max="1" width="6.26666666666667" style="2" customWidth="1"/>
    <col min="2" max="2" width="16.9083333333333" style="2" customWidth="1"/>
    <col min="3" max="3" width="42.2083333333333" style="2" customWidth="1"/>
    <col min="4" max="4" width="7.26666666666667" style="2" customWidth="1"/>
    <col min="5" max="5" width="7.725" style="2" customWidth="1"/>
    <col min="6" max="6" width="10.6333333333333" style="2" customWidth="1"/>
    <col min="7" max="7" width="11.875" style="2"/>
    <col min="8" max="16384" width="8.725" style="2"/>
  </cols>
  <sheetData>
    <row r="1" s="1" customFormat="1" ht="36" customHeight="1" spans="1:8">
      <c r="A1" s="3" t="s">
        <v>71</v>
      </c>
      <c r="B1" s="3"/>
      <c r="C1" s="3"/>
      <c r="D1" s="3"/>
      <c r="E1" s="3"/>
      <c r="F1" s="3"/>
      <c r="G1" s="4"/>
      <c r="H1" s="5"/>
    </row>
    <row r="2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5" customHeight="1" spans="1:7">
      <c r="A3" s="7">
        <v>1</v>
      </c>
      <c r="B3" s="17" t="s">
        <v>7</v>
      </c>
      <c r="C3" s="18" t="s">
        <v>8</v>
      </c>
      <c r="D3" s="7" t="s">
        <v>9</v>
      </c>
      <c r="E3" s="7">
        <v>1</v>
      </c>
      <c r="F3" s="19"/>
      <c r="G3" s="9"/>
    </row>
    <row r="4" ht="45" customHeight="1" spans="1:7">
      <c r="A4" s="7">
        <v>2</v>
      </c>
      <c r="B4" s="8" t="s">
        <v>10</v>
      </c>
      <c r="C4" s="8" t="s">
        <v>11</v>
      </c>
      <c r="D4" s="7" t="s">
        <v>12</v>
      </c>
      <c r="E4" s="7">
        <v>1</v>
      </c>
      <c r="F4" s="6"/>
      <c r="G4" s="9"/>
    </row>
    <row r="5" ht="45" customHeight="1" spans="1:7">
      <c r="A5" s="7">
        <v>3</v>
      </c>
      <c r="B5" s="8" t="s">
        <v>26</v>
      </c>
      <c r="C5" s="8" t="s">
        <v>27</v>
      </c>
      <c r="D5" s="10" t="s">
        <v>12</v>
      </c>
      <c r="E5" s="7">
        <v>1</v>
      </c>
      <c r="F5" s="6"/>
      <c r="G5" s="9"/>
    </row>
    <row r="6" s="2" customFormat="1" ht="45" customHeight="1" spans="1:7">
      <c r="A6" s="7">
        <v>4</v>
      </c>
      <c r="B6" s="8" t="s">
        <v>28</v>
      </c>
      <c r="C6" s="8" t="s">
        <v>29</v>
      </c>
      <c r="D6" s="10" t="s">
        <v>9</v>
      </c>
      <c r="E6" s="7">
        <v>1</v>
      </c>
      <c r="F6" s="7"/>
      <c r="G6" s="11"/>
    </row>
    <row r="7" s="2" customFormat="1" ht="45" customHeight="1" spans="1:7">
      <c r="A7" s="7">
        <v>5</v>
      </c>
      <c r="B7" s="8" t="s">
        <v>30</v>
      </c>
      <c r="C7" s="8" t="s">
        <v>31</v>
      </c>
      <c r="D7" s="20" t="s">
        <v>12</v>
      </c>
      <c r="E7" s="7">
        <f>E6*2</f>
        <v>2</v>
      </c>
      <c r="F7" s="7"/>
      <c r="G7" s="9"/>
    </row>
    <row r="8" s="2" customFormat="1" ht="45" customHeight="1" spans="1:7">
      <c r="A8" s="7">
        <v>6</v>
      </c>
      <c r="B8" s="12" t="s">
        <v>32</v>
      </c>
      <c r="C8" s="12" t="s">
        <v>33</v>
      </c>
      <c r="D8" s="13" t="s">
        <v>34</v>
      </c>
      <c r="E8" s="13">
        <f>E7</f>
        <v>2</v>
      </c>
      <c r="F8" s="6"/>
      <c r="G8" s="9"/>
    </row>
    <row r="9" ht="45" customHeight="1" spans="1:7">
      <c r="A9" s="7">
        <v>7</v>
      </c>
      <c r="B9" s="12" t="s">
        <v>35</v>
      </c>
      <c r="C9" s="12" t="s">
        <v>36</v>
      </c>
      <c r="D9" s="13" t="s">
        <v>34</v>
      </c>
      <c r="E9" s="13">
        <f>SUM(E3)</f>
        <v>1</v>
      </c>
      <c r="F9" s="6"/>
      <c r="G9" s="9"/>
    </row>
    <row r="10" ht="45" customHeight="1" spans="1:7">
      <c r="A10" s="7">
        <v>8</v>
      </c>
      <c r="B10" s="12" t="s">
        <v>37</v>
      </c>
      <c r="C10" s="12" t="s">
        <v>38</v>
      </c>
      <c r="D10" s="13" t="s">
        <v>39</v>
      </c>
      <c r="E10" s="13">
        <v>50</v>
      </c>
      <c r="F10" s="6"/>
      <c r="G10" s="9"/>
    </row>
    <row r="11" ht="45" customHeight="1" spans="1:7">
      <c r="A11" s="7">
        <v>9</v>
      </c>
      <c r="B11" s="12" t="s">
        <v>40</v>
      </c>
      <c r="C11" s="12" t="s">
        <v>42</v>
      </c>
      <c r="D11" s="13" t="s">
        <v>39</v>
      </c>
      <c r="E11" s="13">
        <v>50</v>
      </c>
      <c r="F11" s="14"/>
      <c r="G11" s="9"/>
    </row>
    <row r="12" ht="45" customHeight="1" spans="1:7">
      <c r="A12" s="7">
        <v>10</v>
      </c>
      <c r="B12" s="12" t="s">
        <v>43</v>
      </c>
      <c r="C12" s="12" t="s">
        <v>44</v>
      </c>
      <c r="D12" s="13" t="s">
        <v>39</v>
      </c>
      <c r="E12" s="13">
        <v>50</v>
      </c>
      <c r="F12" s="14"/>
      <c r="G12" s="9"/>
    </row>
    <row r="13" ht="45" customHeight="1" spans="1:6">
      <c r="A13" s="7">
        <v>11</v>
      </c>
      <c r="B13" s="12" t="s">
        <v>45</v>
      </c>
      <c r="C13" s="12" t="s">
        <v>46</v>
      </c>
      <c r="D13" s="13" t="s">
        <v>47</v>
      </c>
      <c r="E13" s="13">
        <v>1</v>
      </c>
      <c r="F13" s="13" t="s">
        <v>48</v>
      </c>
    </row>
    <row r="14" ht="50" customHeight="1" spans="1:6">
      <c r="A14" s="7"/>
      <c r="B14" s="15" t="s">
        <v>49</v>
      </c>
      <c r="C14" s="16"/>
      <c r="D14" s="16"/>
      <c r="E14" s="16"/>
      <c r="F14" s="13"/>
    </row>
  </sheetData>
  <mergeCells count="2">
    <mergeCell ref="A1:F1"/>
    <mergeCell ref="B14:E14"/>
  </mergeCells>
  <pageMargins left="0.75" right="0.75" top="1" bottom="1" header="0.5" footer="0.5"/>
  <pageSetup paperSize="9" scale="75" fitToWidth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view="pageBreakPreview" zoomScale="110" zoomScaleNormal="100" workbookViewId="0">
      <selection activeCell="F2" sqref="F$1:G$1048576"/>
    </sheetView>
  </sheetViews>
  <sheetFormatPr defaultColWidth="8.725" defaultRowHeight="11.25" outlineLevelCol="7"/>
  <cols>
    <col min="1" max="1" width="6.26666666666667" style="2" customWidth="1"/>
    <col min="2" max="2" width="15.675" style="2" customWidth="1"/>
    <col min="3" max="3" width="47.1583333333333" style="2" customWidth="1"/>
    <col min="4" max="4" width="7.26666666666667" style="2" customWidth="1"/>
    <col min="5" max="5" width="7.725" style="2" customWidth="1"/>
    <col min="6" max="6" width="10.6333333333333" style="2" customWidth="1"/>
    <col min="7" max="7" width="11.875" style="2"/>
    <col min="8" max="16384" width="8.725" style="2"/>
  </cols>
  <sheetData>
    <row r="1" s="1" customFormat="1" ht="36" customHeight="1" spans="1:8">
      <c r="A1" s="3" t="s">
        <v>72</v>
      </c>
      <c r="B1" s="3"/>
      <c r="C1" s="3"/>
      <c r="D1" s="3"/>
      <c r="E1" s="3"/>
      <c r="F1" s="3"/>
      <c r="G1" s="4"/>
      <c r="H1" s="5"/>
    </row>
    <row r="2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5" customHeight="1" spans="1:7">
      <c r="A3" s="7">
        <v>1</v>
      </c>
      <c r="B3" s="17" t="s">
        <v>7</v>
      </c>
      <c r="C3" s="18" t="s">
        <v>8</v>
      </c>
      <c r="D3" s="7" t="s">
        <v>9</v>
      </c>
      <c r="E3" s="7">
        <v>3</v>
      </c>
      <c r="F3" s="19"/>
      <c r="G3" s="9"/>
    </row>
    <row r="4" ht="45" customHeight="1" spans="1:7">
      <c r="A4" s="7">
        <v>2</v>
      </c>
      <c r="B4" s="8" t="s">
        <v>10</v>
      </c>
      <c r="C4" s="8" t="s">
        <v>11</v>
      </c>
      <c r="D4" s="7" t="s">
        <v>12</v>
      </c>
      <c r="E4" s="7">
        <f t="shared" ref="E4:E8" si="0">E3</f>
        <v>3</v>
      </c>
      <c r="F4" s="6"/>
      <c r="G4" s="9"/>
    </row>
    <row r="5" ht="45" customHeight="1" spans="1:7">
      <c r="A5" s="7">
        <v>3</v>
      </c>
      <c r="B5" s="8" t="s">
        <v>13</v>
      </c>
      <c r="C5" s="17" t="s">
        <v>14</v>
      </c>
      <c r="D5" s="7" t="s">
        <v>9</v>
      </c>
      <c r="E5" s="7">
        <v>3</v>
      </c>
      <c r="F5" s="6"/>
      <c r="G5" s="9"/>
    </row>
    <row r="6" ht="45" customHeight="1" spans="1:7">
      <c r="A6" s="7">
        <v>4</v>
      </c>
      <c r="B6" s="8" t="s">
        <v>15</v>
      </c>
      <c r="C6" s="17" t="s">
        <v>11</v>
      </c>
      <c r="D6" s="7" t="s">
        <v>12</v>
      </c>
      <c r="E6" s="7">
        <f t="shared" si="0"/>
        <v>3</v>
      </c>
      <c r="F6" s="6"/>
      <c r="G6" s="9"/>
    </row>
    <row r="7" ht="45" customHeight="1" spans="1:7">
      <c r="A7" s="7">
        <v>5</v>
      </c>
      <c r="B7" s="8" t="s">
        <v>16</v>
      </c>
      <c r="C7" s="18" t="s">
        <v>17</v>
      </c>
      <c r="D7" s="7" t="s">
        <v>9</v>
      </c>
      <c r="E7" s="7">
        <v>1</v>
      </c>
      <c r="F7" s="6"/>
      <c r="G7" s="9"/>
    </row>
    <row r="8" ht="45" customHeight="1" spans="1:7">
      <c r="A8" s="7">
        <v>6</v>
      </c>
      <c r="B8" s="8" t="s">
        <v>18</v>
      </c>
      <c r="C8" s="8" t="s">
        <v>11</v>
      </c>
      <c r="D8" s="7" t="s">
        <v>12</v>
      </c>
      <c r="E8" s="7">
        <f t="shared" si="0"/>
        <v>1</v>
      </c>
      <c r="F8" s="6"/>
      <c r="G8" s="9"/>
    </row>
    <row r="9" ht="45" customHeight="1" spans="1:7">
      <c r="A9" s="7">
        <v>7</v>
      </c>
      <c r="B9" s="8" t="s">
        <v>65</v>
      </c>
      <c r="C9" s="8" t="s">
        <v>66</v>
      </c>
      <c r="D9" s="7" t="s">
        <v>21</v>
      </c>
      <c r="E9" s="7">
        <v>4</v>
      </c>
      <c r="F9" s="6"/>
      <c r="G9" s="9"/>
    </row>
    <row r="10" ht="45" customHeight="1" spans="1:7">
      <c r="A10" s="7">
        <v>8</v>
      </c>
      <c r="B10" s="8" t="s">
        <v>19</v>
      </c>
      <c r="C10" s="8" t="s">
        <v>20</v>
      </c>
      <c r="D10" s="7" t="s">
        <v>21</v>
      </c>
      <c r="E10" s="7">
        <v>2</v>
      </c>
      <c r="F10" s="6"/>
      <c r="G10" s="9"/>
    </row>
    <row r="11" ht="45" customHeight="1" spans="1:7">
      <c r="A11" s="7">
        <v>9</v>
      </c>
      <c r="B11" s="8" t="s">
        <v>22</v>
      </c>
      <c r="C11" s="8" t="s">
        <v>23</v>
      </c>
      <c r="D11" s="7" t="s">
        <v>12</v>
      </c>
      <c r="E11" s="7">
        <f>E9*2+E10</f>
        <v>10</v>
      </c>
      <c r="F11" s="6"/>
      <c r="G11" s="9"/>
    </row>
    <row r="12" ht="45" customHeight="1" spans="1:7">
      <c r="A12" s="7">
        <v>10</v>
      </c>
      <c r="B12" s="8" t="s">
        <v>24</v>
      </c>
      <c r="C12" s="8" t="s">
        <v>25</v>
      </c>
      <c r="D12" s="10" t="s">
        <v>12</v>
      </c>
      <c r="E12" s="7">
        <v>6</v>
      </c>
      <c r="F12" s="6"/>
      <c r="G12" s="11"/>
    </row>
    <row r="13" ht="45" customHeight="1" spans="1:7">
      <c r="A13" s="7">
        <v>11</v>
      </c>
      <c r="B13" s="8" t="s">
        <v>26</v>
      </c>
      <c r="C13" s="8" t="s">
        <v>27</v>
      </c>
      <c r="D13" s="10" t="s">
        <v>12</v>
      </c>
      <c r="E13" s="7">
        <f>E3+E5</f>
        <v>6</v>
      </c>
      <c r="F13" s="6"/>
      <c r="G13" s="9"/>
    </row>
    <row r="14" ht="45" customHeight="1" spans="1:7">
      <c r="A14" s="7">
        <v>12</v>
      </c>
      <c r="B14" s="8" t="s">
        <v>28</v>
      </c>
      <c r="C14" s="8" t="s">
        <v>29</v>
      </c>
      <c r="D14" s="10" t="s">
        <v>9</v>
      </c>
      <c r="E14" s="7">
        <v>1</v>
      </c>
      <c r="F14" s="7"/>
      <c r="G14" s="11"/>
    </row>
    <row r="15" ht="45" customHeight="1" spans="1:7">
      <c r="A15" s="7">
        <v>13</v>
      </c>
      <c r="B15" s="8" t="s">
        <v>30</v>
      </c>
      <c r="C15" s="8" t="s">
        <v>31</v>
      </c>
      <c r="D15" s="20" t="s">
        <v>12</v>
      </c>
      <c r="E15" s="7">
        <f>E14*2</f>
        <v>2</v>
      </c>
      <c r="F15" s="7"/>
      <c r="G15" s="9"/>
    </row>
    <row r="16" ht="45" customHeight="1" spans="1:7">
      <c r="A16" s="7">
        <v>14</v>
      </c>
      <c r="B16" s="12" t="s">
        <v>32</v>
      </c>
      <c r="C16" s="12" t="s">
        <v>33</v>
      </c>
      <c r="D16" s="13" t="s">
        <v>34</v>
      </c>
      <c r="E16" s="13">
        <f>E15</f>
        <v>2</v>
      </c>
      <c r="F16" s="6"/>
      <c r="G16" s="9"/>
    </row>
    <row r="17" ht="45" customHeight="1" spans="1:7">
      <c r="A17" s="7">
        <v>15</v>
      </c>
      <c r="B17" s="12" t="s">
        <v>35</v>
      </c>
      <c r="C17" s="12" t="s">
        <v>36</v>
      </c>
      <c r="D17" s="13" t="s">
        <v>34</v>
      </c>
      <c r="E17" s="13">
        <f>SUM(E3,E7,E5)</f>
        <v>7</v>
      </c>
      <c r="F17" s="6"/>
      <c r="G17" s="9"/>
    </row>
    <row r="18" ht="45" customHeight="1" spans="1:7">
      <c r="A18" s="7">
        <v>16</v>
      </c>
      <c r="B18" s="12" t="s">
        <v>37</v>
      </c>
      <c r="C18" s="12" t="s">
        <v>38</v>
      </c>
      <c r="D18" s="13" t="s">
        <v>39</v>
      </c>
      <c r="E18" s="13">
        <v>470</v>
      </c>
      <c r="F18" s="6"/>
      <c r="G18" s="9"/>
    </row>
    <row r="19" ht="45" customHeight="1" spans="1:7">
      <c r="A19" s="7">
        <v>17</v>
      </c>
      <c r="B19" s="12" t="s">
        <v>40</v>
      </c>
      <c r="C19" s="12" t="s">
        <v>41</v>
      </c>
      <c r="D19" s="13" t="s">
        <v>39</v>
      </c>
      <c r="E19" s="13">
        <v>350</v>
      </c>
      <c r="F19" s="14"/>
      <c r="G19" s="9"/>
    </row>
    <row r="20" ht="45" customHeight="1" spans="1:7">
      <c r="A20" s="7">
        <v>18</v>
      </c>
      <c r="B20" s="12" t="s">
        <v>40</v>
      </c>
      <c r="C20" s="12" t="s">
        <v>42</v>
      </c>
      <c r="D20" s="13" t="s">
        <v>39</v>
      </c>
      <c r="E20" s="13">
        <v>740</v>
      </c>
      <c r="F20" s="14"/>
      <c r="G20" s="9"/>
    </row>
    <row r="21" ht="45" customHeight="1" spans="1:7">
      <c r="A21" s="7">
        <v>19</v>
      </c>
      <c r="B21" s="12" t="s">
        <v>43</v>
      </c>
      <c r="C21" s="12" t="s">
        <v>44</v>
      </c>
      <c r="D21" s="13" t="s">
        <v>39</v>
      </c>
      <c r="E21" s="13">
        <v>300</v>
      </c>
      <c r="F21" s="14"/>
      <c r="G21" s="9"/>
    </row>
    <row r="22" ht="45" customHeight="1" spans="1:6">
      <c r="A22" s="7">
        <v>20</v>
      </c>
      <c r="B22" s="12" t="s">
        <v>45</v>
      </c>
      <c r="C22" s="12" t="s">
        <v>46</v>
      </c>
      <c r="D22" s="13" t="s">
        <v>47</v>
      </c>
      <c r="E22" s="13">
        <v>1</v>
      </c>
      <c r="F22" s="13" t="s">
        <v>48</v>
      </c>
    </row>
    <row r="23" ht="50" customHeight="1" spans="1:6">
      <c r="A23" s="7"/>
      <c r="B23" s="15" t="s">
        <v>49</v>
      </c>
      <c r="C23" s="16"/>
      <c r="D23" s="16"/>
      <c r="E23" s="16"/>
      <c r="F23" s="13"/>
    </row>
  </sheetData>
  <mergeCells count="2">
    <mergeCell ref="A1:F1"/>
    <mergeCell ref="B23:E23"/>
  </mergeCells>
  <pageMargins left="0.75" right="0.75" top="1" bottom="1" header="0.5" footer="0.5"/>
  <pageSetup paperSize="9" scale="67" fitToWidth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view="pageBreakPreview" zoomScale="110" zoomScaleNormal="100" workbookViewId="0">
      <selection activeCell="F2" sqref="F$1:G$1048576"/>
    </sheetView>
  </sheetViews>
  <sheetFormatPr defaultColWidth="8.725" defaultRowHeight="11.25" outlineLevelCol="7"/>
  <cols>
    <col min="1" max="1" width="6.26666666666667" style="2" customWidth="1"/>
    <col min="2" max="2" width="14.4333333333333" style="2" customWidth="1"/>
    <col min="3" max="3" width="45.9" style="2" customWidth="1"/>
    <col min="4" max="4" width="7.26666666666667" style="2" customWidth="1"/>
    <col min="5" max="5" width="7.725" style="2" customWidth="1"/>
    <col min="6" max="6" width="10.6333333333333" style="2" customWidth="1"/>
    <col min="7" max="7" width="11.875" style="2"/>
    <col min="8" max="16384" width="8.725" style="2"/>
  </cols>
  <sheetData>
    <row r="1" s="1" customFormat="1" ht="36" customHeight="1" spans="1:8">
      <c r="A1" s="3" t="s">
        <v>73</v>
      </c>
      <c r="B1" s="3"/>
      <c r="C1" s="3"/>
      <c r="D1" s="3"/>
      <c r="E1" s="3"/>
      <c r="F1" s="3"/>
      <c r="G1" s="4"/>
      <c r="H1" s="5"/>
    </row>
    <row r="2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5" customHeight="1" spans="1:7">
      <c r="A3" s="7">
        <v>1</v>
      </c>
      <c r="B3" s="8" t="s">
        <v>74</v>
      </c>
      <c r="C3" s="8" t="s">
        <v>75</v>
      </c>
      <c r="D3" s="7" t="s">
        <v>12</v>
      </c>
      <c r="E3" s="7">
        <v>3</v>
      </c>
      <c r="F3" s="6"/>
      <c r="G3" s="9"/>
    </row>
    <row r="4" ht="45" customHeight="1" spans="1:7">
      <c r="A4" s="7">
        <v>2</v>
      </c>
      <c r="B4" s="8" t="s">
        <v>76</v>
      </c>
      <c r="C4" s="8" t="s">
        <v>77</v>
      </c>
      <c r="D4" s="7" t="s">
        <v>21</v>
      </c>
      <c r="E4" s="7">
        <v>6</v>
      </c>
      <c r="F4" s="6"/>
      <c r="G4" s="9"/>
    </row>
    <row r="5" ht="45" customHeight="1" spans="1:7">
      <c r="A5" s="7">
        <v>3</v>
      </c>
      <c r="B5" s="8" t="s">
        <v>78</v>
      </c>
      <c r="C5" s="8" t="s">
        <v>79</v>
      </c>
      <c r="D5" s="7" t="s">
        <v>12</v>
      </c>
      <c r="E5" s="7">
        <f>E4</f>
        <v>6</v>
      </c>
      <c r="F5" s="6"/>
      <c r="G5" s="9"/>
    </row>
    <row r="6" ht="45" customHeight="1" spans="1:7">
      <c r="A6" s="7">
        <v>4</v>
      </c>
      <c r="B6" s="8" t="s">
        <v>24</v>
      </c>
      <c r="C6" s="8" t="s">
        <v>25</v>
      </c>
      <c r="D6" s="10" t="s">
        <v>12</v>
      </c>
      <c r="E6" s="7">
        <v>3</v>
      </c>
      <c r="F6" s="6"/>
      <c r="G6" s="11"/>
    </row>
    <row r="7" ht="45" customHeight="1" spans="1:7">
      <c r="A7" s="7">
        <v>5</v>
      </c>
      <c r="B7" s="8" t="s">
        <v>26</v>
      </c>
      <c r="C7" s="8" t="s">
        <v>27</v>
      </c>
      <c r="D7" s="10" t="s">
        <v>12</v>
      </c>
      <c r="E7" s="7">
        <f>E8</f>
        <v>1</v>
      </c>
      <c r="F7" s="6"/>
      <c r="G7" s="9"/>
    </row>
    <row r="8" ht="45" customHeight="1" spans="1:7">
      <c r="A8" s="7">
        <v>6</v>
      </c>
      <c r="B8" s="8" t="s">
        <v>69</v>
      </c>
      <c r="C8" s="8" t="s">
        <v>70</v>
      </c>
      <c r="D8" s="10" t="s">
        <v>9</v>
      </c>
      <c r="E8" s="7">
        <v>1</v>
      </c>
      <c r="F8" s="6"/>
      <c r="G8" s="9"/>
    </row>
    <row r="9" ht="45" customHeight="1" spans="1:7">
      <c r="A9" s="7">
        <v>7</v>
      </c>
      <c r="B9" s="12" t="s">
        <v>35</v>
      </c>
      <c r="C9" s="12" t="s">
        <v>36</v>
      </c>
      <c r="D9" s="13" t="s">
        <v>34</v>
      </c>
      <c r="E9" s="13">
        <f>SUM(E8)</f>
        <v>1</v>
      </c>
      <c r="F9" s="6"/>
      <c r="G9" s="9"/>
    </row>
    <row r="10" ht="45" customHeight="1" spans="1:7">
      <c r="A10" s="7">
        <v>8</v>
      </c>
      <c r="B10" s="12" t="s">
        <v>37</v>
      </c>
      <c r="C10" s="12" t="s">
        <v>38</v>
      </c>
      <c r="D10" s="13" t="s">
        <v>39</v>
      </c>
      <c r="E10" s="13">
        <v>30</v>
      </c>
      <c r="F10" s="6"/>
      <c r="G10" s="9"/>
    </row>
    <row r="11" ht="45" customHeight="1" spans="1:7">
      <c r="A11" s="7">
        <v>9</v>
      </c>
      <c r="B11" s="12" t="s">
        <v>40</v>
      </c>
      <c r="C11" s="12" t="s">
        <v>63</v>
      </c>
      <c r="D11" s="13" t="s">
        <v>39</v>
      </c>
      <c r="E11" s="13">
        <v>110</v>
      </c>
      <c r="F11" s="14"/>
      <c r="G11" s="9"/>
    </row>
    <row r="12" ht="45" customHeight="1" spans="1:7">
      <c r="A12" s="7">
        <v>10</v>
      </c>
      <c r="B12" s="12" t="s">
        <v>40</v>
      </c>
      <c r="C12" s="12" t="s">
        <v>41</v>
      </c>
      <c r="D12" s="13" t="s">
        <v>39</v>
      </c>
      <c r="E12" s="13">
        <v>110</v>
      </c>
      <c r="F12" s="14"/>
      <c r="G12" s="9"/>
    </row>
    <row r="13" ht="45" customHeight="1" spans="1:7">
      <c r="A13" s="7">
        <v>11</v>
      </c>
      <c r="B13" s="12" t="s">
        <v>40</v>
      </c>
      <c r="C13" s="12" t="s">
        <v>42</v>
      </c>
      <c r="D13" s="13" t="s">
        <v>39</v>
      </c>
      <c r="E13" s="13">
        <v>110</v>
      </c>
      <c r="F13" s="14"/>
      <c r="G13" s="9"/>
    </row>
    <row r="14" ht="45" customHeight="1" spans="1:7">
      <c r="A14" s="7">
        <v>12</v>
      </c>
      <c r="B14" s="12" t="s">
        <v>43</v>
      </c>
      <c r="C14" s="12" t="s">
        <v>44</v>
      </c>
      <c r="D14" s="13" t="s">
        <v>39</v>
      </c>
      <c r="E14" s="13">
        <v>30</v>
      </c>
      <c r="F14" s="14"/>
      <c r="G14" s="9"/>
    </row>
    <row r="15" ht="45" customHeight="1" spans="1:6">
      <c r="A15" s="7">
        <v>14</v>
      </c>
      <c r="B15" s="12" t="s">
        <v>45</v>
      </c>
      <c r="C15" s="12" t="s">
        <v>46</v>
      </c>
      <c r="D15" s="13" t="s">
        <v>47</v>
      </c>
      <c r="E15" s="13">
        <v>1</v>
      </c>
      <c r="F15" s="13" t="s">
        <v>48</v>
      </c>
    </row>
    <row r="16" ht="50" customHeight="1" spans="1:6">
      <c r="A16" s="7"/>
      <c r="B16" s="15" t="s">
        <v>49</v>
      </c>
      <c r="C16" s="16"/>
      <c r="D16" s="16"/>
      <c r="E16" s="16"/>
      <c r="F16" s="13"/>
    </row>
  </sheetData>
  <mergeCells count="2">
    <mergeCell ref="A1:F1"/>
    <mergeCell ref="B16:E16"/>
  </mergeCells>
  <pageMargins left="0.75" right="0.75" top="1" bottom="1" header="0.5" footer="0.5"/>
  <pageSetup paperSize="9" scale="75" fitToWidth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view="pageBreakPreview" zoomScale="110" zoomScaleNormal="100" workbookViewId="0">
      <selection activeCell="F2" sqref="F$1:G$1048576"/>
    </sheetView>
  </sheetViews>
  <sheetFormatPr defaultColWidth="8.725" defaultRowHeight="11.25" outlineLevelCol="7"/>
  <cols>
    <col min="1" max="1" width="6.26666666666667" style="2" customWidth="1"/>
    <col min="2" max="2" width="13.6333333333333" style="2" customWidth="1"/>
    <col min="3" max="3" width="44.8833333333333" style="2" customWidth="1"/>
    <col min="4" max="4" width="7.26666666666667" style="2" customWidth="1"/>
    <col min="5" max="5" width="7.725" style="2" customWidth="1"/>
    <col min="6" max="6" width="10.6333333333333" style="2" customWidth="1"/>
    <col min="7" max="7" width="11.875" style="2"/>
    <col min="8" max="16384" width="8.725" style="2"/>
  </cols>
  <sheetData>
    <row r="1" s="1" customFormat="1" ht="36" customHeight="1" spans="1:8">
      <c r="A1" s="3" t="s">
        <v>80</v>
      </c>
      <c r="B1" s="3"/>
      <c r="C1" s="3"/>
      <c r="D1" s="3"/>
      <c r="E1" s="3"/>
      <c r="F1" s="3"/>
      <c r="G1" s="4"/>
      <c r="H1" s="5"/>
    </row>
    <row r="2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5" customHeight="1" spans="1:7">
      <c r="A3" s="7">
        <v>1</v>
      </c>
      <c r="B3" s="8" t="s">
        <v>74</v>
      </c>
      <c r="C3" s="8" t="s">
        <v>75</v>
      </c>
      <c r="D3" s="7" t="s">
        <v>12</v>
      </c>
      <c r="E3" s="7">
        <v>3</v>
      </c>
      <c r="F3" s="6"/>
      <c r="G3" s="9"/>
    </row>
    <row r="4" ht="45" customHeight="1" spans="1:7">
      <c r="A4" s="7">
        <v>2</v>
      </c>
      <c r="B4" s="8" t="s">
        <v>76</v>
      </c>
      <c r="C4" s="8" t="s">
        <v>77</v>
      </c>
      <c r="D4" s="7" t="s">
        <v>21</v>
      </c>
      <c r="E4" s="7">
        <v>6</v>
      </c>
      <c r="F4" s="6"/>
      <c r="G4" s="9"/>
    </row>
    <row r="5" ht="45" customHeight="1" spans="1:7">
      <c r="A5" s="7">
        <v>3</v>
      </c>
      <c r="B5" s="8" t="s">
        <v>78</v>
      </c>
      <c r="C5" s="8" t="s">
        <v>79</v>
      </c>
      <c r="D5" s="7" t="s">
        <v>12</v>
      </c>
      <c r="E5" s="7">
        <f>E4</f>
        <v>6</v>
      </c>
      <c r="F5" s="6"/>
      <c r="G5" s="9"/>
    </row>
    <row r="6" ht="45" customHeight="1" spans="1:7">
      <c r="A6" s="7">
        <v>4</v>
      </c>
      <c r="B6" s="8" t="s">
        <v>24</v>
      </c>
      <c r="C6" s="8" t="s">
        <v>25</v>
      </c>
      <c r="D6" s="10" t="s">
        <v>12</v>
      </c>
      <c r="E6" s="7">
        <v>3</v>
      </c>
      <c r="F6" s="6"/>
      <c r="G6" s="11"/>
    </row>
    <row r="7" ht="45" customHeight="1" spans="1:7">
      <c r="A7" s="7">
        <v>5</v>
      </c>
      <c r="B7" s="8" t="s">
        <v>26</v>
      </c>
      <c r="C7" s="8" t="s">
        <v>27</v>
      </c>
      <c r="D7" s="10" t="s">
        <v>12</v>
      </c>
      <c r="E7" s="7">
        <f>E8</f>
        <v>1</v>
      </c>
      <c r="F7" s="6"/>
      <c r="G7" s="9"/>
    </row>
    <row r="8" ht="45" customHeight="1" spans="1:7">
      <c r="A8" s="7">
        <v>6</v>
      </c>
      <c r="B8" s="8" t="s">
        <v>69</v>
      </c>
      <c r="C8" s="8" t="s">
        <v>70</v>
      </c>
      <c r="D8" s="10" t="s">
        <v>9</v>
      </c>
      <c r="E8" s="7">
        <v>1</v>
      </c>
      <c r="F8" s="6"/>
      <c r="G8" s="9"/>
    </row>
    <row r="9" ht="45" customHeight="1" spans="1:7">
      <c r="A9" s="7">
        <v>7</v>
      </c>
      <c r="B9" s="12" t="s">
        <v>35</v>
      </c>
      <c r="C9" s="12" t="s">
        <v>36</v>
      </c>
      <c r="D9" s="13" t="s">
        <v>34</v>
      </c>
      <c r="E9" s="13">
        <f>SUM(E8)</f>
        <v>1</v>
      </c>
      <c r="F9" s="6"/>
      <c r="G9" s="9"/>
    </row>
    <row r="10" ht="45" customHeight="1" spans="1:7">
      <c r="A10" s="7">
        <v>8</v>
      </c>
      <c r="B10" s="12" t="s">
        <v>37</v>
      </c>
      <c r="C10" s="12" t="s">
        <v>38</v>
      </c>
      <c r="D10" s="13" t="s">
        <v>39</v>
      </c>
      <c r="E10" s="13">
        <v>30</v>
      </c>
      <c r="F10" s="6"/>
      <c r="G10" s="9"/>
    </row>
    <row r="11" ht="45" customHeight="1" spans="1:7">
      <c r="A11" s="7">
        <v>9</v>
      </c>
      <c r="B11" s="12" t="s">
        <v>40</v>
      </c>
      <c r="C11" s="12" t="s">
        <v>63</v>
      </c>
      <c r="D11" s="13" t="s">
        <v>39</v>
      </c>
      <c r="E11" s="13">
        <v>110</v>
      </c>
      <c r="F11" s="14"/>
      <c r="G11" s="9"/>
    </row>
    <row r="12" ht="45" customHeight="1" spans="1:7">
      <c r="A12" s="7">
        <v>10</v>
      </c>
      <c r="B12" s="12" t="s">
        <v>40</v>
      </c>
      <c r="C12" s="12" t="s">
        <v>41</v>
      </c>
      <c r="D12" s="13" t="s">
        <v>39</v>
      </c>
      <c r="E12" s="13">
        <v>110</v>
      </c>
      <c r="F12" s="14"/>
      <c r="G12" s="9"/>
    </row>
    <row r="13" ht="45" customHeight="1" spans="1:7">
      <c r="A13" s="7">
        <v>11</v>
      </c>
      <c r="B13" s="12" t="s">
        <v>40</v>
      </c>
      <c r="C13" s="12" t="s">
        <v>42</v>
      </c>
      <c r="D13" s="13" t="s">
        <v>39</v>
      </c>
      <c r="E13" s="13">
        <v>110</v>
      </c>
      <c r="F13" s="14"/>
      <c r="G13" s="9"/>
    </row>
    <row r="14" ht="45" customHeight="1" spans="1:7">
      <c r="A14" s="7">
        <v>12</v>
      </c>
      <c r="B14" s="12" t="s">
        <v>43</v>
      </c>
      <c r="C14" s="12" t="s">
        <v>44</v>
      </c>
      <c r="D14" s="13" t="s">
        <v>39</v>
      </c>
      <c r="E14" s="13">
        <v>30</v>
      </c>
      <c r="F14" s="14"/>
      <c r="G14" s="9"/>
    </row>
    <row r="15" ht="45" customHeight="1" spans="1:6">
      <c r="A15" s="7">
        <v>13</v>
      </c>
      <c r="B15" s="12" t="s">
        <v>81</v>
      </c>
      <c r="C15" s="12" t="s">
        <v>82</v>
      </c>
      <c r="D15" s="13" t="s">
        <v>83</v>
      </c>
      <c r="E15" s="13">
        <v>4</v>
      </c>
      <c r="F15" s="13"/>
    </row>
    <row r="16" ht="45" customHeight="1" spans="1:6">
      <c r="A16" s="7">
        <v>14</v>
      </c>
      <c r="B16" s="12" t="s">
        <v>45</v>
      </c>
      <c r="C16" s="12" t="s">
        <v>46</v>
      </c>
      <c r="D16" s="13" t="s">
        <v>47</v>
      </c>
      <c r="E16" s="13">
        <v>1</v>
      </c>
      <c r="F16" s="13" t="s">
        <v>48</v>
      </c>
    </row>
    <row r="17" ht="50" customHeight="1" spans="1:6">
      <c r="A17" s="7"/>
      <c r="B17" s="15" t="s">
        <v>49</v>
      </c>
      <c r="C17" s="16"/>
      <c r="D17" s="16"/>
      <c r="E17" s="16"/>
      <c r="F17" s="13"/>
    </row>
  </sheetData>
  <mergeCells count="2">
    <mergeCell ref="A1:F1"/>
    <mergeCell ref="B17:E17"/>
  </mergeCells>
  <pageMargins left="0.75" right="0.75" top="1" bottom="1" header="0.5" footer="0.5"/>
  <pageSetup paperSize="9" scale="7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view="pageBreakPreview" zoomScale="110" zoomScaleNormal="100" workbookViewId="0">
      <selection activeCell="H7" sqref="H7"/>
    </sheetView>
  </sheetViews>
  <sheetFormatPr defaultColWidth="8.725" defaultRowHeight="11.25" outlineLevelCol="7"/>
  <cols>
    <col min="1" max="1" width="6.26666666666667" style="2" customWidth="1"/>
    <col min="2" max="2" width="13.175" style="2" customWidth="1"/>
    <col min="3" max="3" width="41.9333333333333" style="2" customWidth="1"/>
    <col min="4" max="4" width="7.26666666666667" style="2" customWidth="1"/>
    <col min="5" max="5" width="7.725" style="2" customWidth="1"/>
    <col min="6" max="6" width="10.6333333333333" style="2" customWidth="1"/>
    <col min="7" max="7" width="11.875" style="2"/>
    <col min="8" max="16384" width="8.725" style="2"/>
  </cols>
  <sheetData>
    <row r="1" s="1" customFormat="1" ht="36" customHeight="1" spans="1:8">
      <c r="A1" s="3" t="s">
        <v>84</v>
      </c>
      <c r="B1" s="3"/>
      <c r="C1" s="3"/>
      <c r="D1" s="3"/>
      <c r="E1" s="3"/>
      <c r="F1" s="3"/>
      <c r="G1" s="4"/>
      <c r="H1" s="5"/>
    </row>
    <row r="2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45" customHeight="1" spans="1:7">
      <c r="A3" s="7">
        <v>1</v>
      </c>
      <c r="B3" s="8" t="s">
        <v>51</v>
      </c>
      <c r="C3" s="8" t="s">
        <v>52</v>
      </c>
      <c r="D3" s="7" t="s">
        <v>12</v>
      </c>
      <c r="E3" s="7">
        <v>1</v>
      </c>
      <c r="F3" s="6"/>
      <c r="G3" s="9"/>
    </row>
    <row r="4" ht="45" customHeight="1" spans="1:7">
      <c r="A4" s="7">
        <v>2</v>
      </c>
      <c r="B4" s="8" t="s">
        <v>65</v>
      </c>
      <c r="C4" s="8" t="s">
        <v>66</v>
      </c>
      <c r="D4" s="7" t="s">
        <v>21</v>
      </c>
      <c r="E4" s="7">
        <v>1</v>
      </c>
      <c r="F4" s="6"/>
      <c r="G4" s="9"/>
    </row>
    <row r="5" ht="45" customHeight="1" spans="1:7">
      <c r="A5" s="7">
        <v>3</v>
      </c>
      <c r="B5" s="8" t="s">
        <v>22</v>
      </c>
      <c r="C5" s="8" t="s">
        <v>23</v>
      </c>
      <c r="D5" s="7" t="s">
        <v>12</v>
      </c>
      <c r="E5" s="7">
        <f>E4*2</f>
        <v>2</v>
      </c>
      <c r="F5" s="6"/>
      <c r="G5" s="9"/>
    </row>
    <row r="6" ht="45" customHeight="1" spans="1:7">
      <c r="A6" s="7">
        <v>4</v>
      </c>
      <c r="B6" s="8" t="s">
        <v>24</v>
      </c>
      <c r="C6" s="8" t="s">
        <v>25</v>
      </c>
      <c r="D6" s="10" t="s">
        <v>12</v>
      </c>
      <c r="E6" s="7">
        <v>1</v>
      </c>
      <c r="F6" s="6"/>
      <c r="G6" s="11"/>
    </row>
    <row r="7" ht="45" customHeight="1" spans="1:7">
      <c r="A7" s="7">
        <v>5</v>
      </c>
      <c r="B7" s="8" t="s">
        <v>26</v>
      </c>
      <c r="C7" s="8" t="s">
        <v>27</v>
      </c>
      <c r="D7" s="10" t="s">
        <v>12</v>
      </c>
      <c r="E7" s="7">
        <f>E8</f>
        <v>1</v>
      </c>
      <c r="F7" s="6"/>
      <c r="G7" s="9"/>
    </row>
    <row r="8" ht="45" customHeight="1" spans="1:7">
      <c r="A8" s="7">
        <v>6</v>
      </c>
      <c r="B8" s="8" t="s">
        <v>67</v>
      </c>
      <c r="C8" s="8" t="s">
        <v>68</v>
      </c>
      <c r="D8" s="10" t="s">
        <v>9</v>
      </c>
      <c r="E8" s="7">
        <v>1</v>
      </c>
      <c r="F8" s="6"/>
      <c r="G8" s="9"/>
    </row>
    <row r="9" ht="45" customHeight="1" spans="1:7">
      <c r="A9" s="7">
        <v>7</v>
      </c>
      <c r="B9" s="12" t="s">
        <v>35</v>
      </c>
      <c r="C9" s="12" t="s">
        <v>36</v>
      </c>
      <c r="D9" s="13" t="s">
        <v>34</v>
      </c>
      <c r="E9" s="13">
        <f>SUM(E8)</f>
        <v>1</v>
      </c>
      <c r="F9" s="6"/>
      <c r="G9" s="9"/>
    </row>
    <row r="10" ht="45" customHeight="1" spans="1:7">
      <c r="A10" s="7">
        <v>8</v>
      </c>
      <c r="B10" s="12" t="s">
        <v>37</v>
      </c>
      <c r="C10" s="12" t="s">
        <v>38</v>
      </c>
      <c r="D10" s="13" t="s">
        <v>39</v>
      </c>
      <c r="E10" s="13">
        <v>50</v>
      </c>
      <c r="F10" s="6"/>
      <c r="G10" s="9"/>
    </row>
    <row r="11" ht="45" customHeight="1" spans="1:7">
      <c r="A11" s="7">
        <v>9</v>
      </c>
      <c r="B11" s="12" t="s">
        <v>40</v>
      </c>
      <c r="C11" s="12" t="s">
        <v>63</v>
      </c>
      <c r="D11" s="13" t="s">
        <v>39</v>
      </c>
      <c r="E11" s="13">
        <v>50</v>
      </c>
      <c r="F11" s="14"/>
      <c r="G11" s="9"/>
    </row>
    <row r="12" ht="45" customHeight="1" spans="1:7">
      <c r="A12" s="7">
        <v>10</v>
      </c>
      <c r="B12" s="12" t="s">
        <v>40</v>
      </c>
      <c r="C12" s="12" t="s">
        <v>41</v>
      </c>
      <c r="D12" s="13" t="s">
        <v>39</v>
      </c>
      <c r="E12" s="13">
        <v>50</v>
      </c>
      <c r="F12" s="14"/>
      <c r="G12" s="9"/>
    </row>
    <row r="13" ht="45" customHeight="1" spans="1:7">
      <c r="A13" s="7">
        <v>11</v>
      </c>
      <c r="B13" s="12" t="s">
        <v>40</v>
      </c>
      <c r="C13" s="12" t="s">
        <v>42</v>
      </c>
      <c r="D13" s="13" t="s">
        <v>39</v>
      </c>
      <c r="E13" s="13">
        <v>50</v>
      </c>
      <c r="F13" s="14"/>
      <c r="G13" s="9"/>
    </row>
    <row r="14" ht="45" customHeight="1" spans="1:7">
      <c r="A14" s="7">
        <v>12</v>
      </c>
      <c r="B14" s="12" t="s">
        <v>43</v>
      </c>
      <c r="C14" s="12" t="s">
        <v>44</v>
      </c>
      <c r="D14" s="13" t="s">
        <v>39</v>
      </c>
      <c r="E14" s="13">
        <v>50</v>
      </c>
      <c r="F14" s="14"/>
      <c r="G14" s="9"/>
    </row>
    <row r="15" ht="45" customHeight="1" spans="1:6">
      <c r="A15" s="7">
        <v>13</v>
      </c>
      <c r="B15" s="12" t="s">
        <v>45</v>
      </c>
      <c r="C15" s="12" t="s">
        <v>46</v>
      </c>
      <c r="D15" s="13" t="s">
        <v>47</v>
      </c>
      <c r="E15" s="13">
        <v>1</v>
      </c>
      <c r="F15" s="13" t="s">
        <v>48</v>
      </c>
    </row>
    <row r="16" ht="50" customHeight="1" spans="1:6">
      <c r="A16" s="7"/>
      <c r="B16" s="15" t="s">
        <v>49</v>
      </c>
      <c r="C16" s="16"/>
      <c r="D16" s="16"/>
      <c r="E16" s="16"/>
      <c r="F16" s="13"/>
    </row>
  </sheetData>
  <mergeCells count="2">
    <mergeCell ref="A1:F1"/>
    <mergeCell ref="B16:E16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mycomputer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5#2楼ICU</vt:lpstr>
      <vt:lpstr>5#3楼手术室</vt:lpstr>
      <vt:lpstr>5#4楼手术设备层</vt:lpstr>
      <vt:lpstr>5#7楼产科住院</vt:lpstr>
      <vt:lpstr>5#8楼儿科住院</vt:lpstr>
      <vt:lpstr>6#2楼体检</vt:lpstr>
      <vt:lpstr>6#3楼体检</vt:lpstr>
      <vt:lpstr>6#4楼前山社区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雨男</cp:lastModifiedBy>
  <dcterms:created xsi:type="dcterms:W3CDTF">2020-09-24T09:50:00Z</dcterms:created>
  <cp:lastPrinted>2021-03-31T10:04:00Z</cp:lastPrinted>
  <dcterms:modified xsi:type="dcterms:W3CDTF">2025-08-21T09:02:41Z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BA2303F8A2AF4BDE8C20BE64365ACFCD_13</vt:lpwstr>
  </property>
  <property fmtid="{D5CDD505-2E9C-101B-9397-08002B2CF9AE}" pid="3" name="KSOProductBuildVer">
    <vt:lpwstr>2052-12.1.0.21915</vt:lpwstr>
  </property>
</Properties>
</file>